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700" activeTab="1"/>
  </bookViews>
  <sheets>
    <sheet name="Частный случай" sheetId="1" r:id="rId1"/>
    <sheet name="В общем виде" sheetId="2" r:id="rId2"/>
  </sheets>
  <definedNames/>
  <calcPr fullCalcOnLoad="1"/>
</workbook>
</file>

<file path=xl/sharedStrings.xml><?xml version="1.0" encoding="utf-8"?>
<sst xmlns="http://schemas.openxmlformats.org/spreadsheetml/2006/main" count="77" uniqueCount="33">
  <si>
    <t>BD</t>
  </si>
  <si>
    <t>Bd</t>
  </si>
  <si>
    <t>bD</t>
  </si>
  <si>
    <t>bd</t>
  </si>
  <si>
    <t>B – гладкие семена</t>
  </si>
  <si>
    <t>b – морщинистые семена</t>
  </si>
  <si>
    <t>D – окрашенные семена</t>
  </si>
  <si>
    <t>d – неокрашенные семена</t>
  </si>
  <si>
    <t xml:space="preserve">Проводили скрещивание двух чистых линий кукурузы: </t>
  </si>
  <si>
    <t xml:space="preserve">у растений одной линии были гладкие окрашенные семена, а у растений другой – морщинистые неокрашенные. </t>
  </si>
  <si>
    <t xml:space="preserve">Все потомство первого поколения имело гладкие окрашенные семена. </t>
  </si>
  <si>
    <t xml:space="preserve">Если скрестить гибридов первого поколения с растениями чистой линии, имеющими морщинистые неокрашенные семена, то из 1000 потомков: </t>
  </si>
  <si>
    <t xml:space="preserve">Рассчитайте, какие потомки и в каком соотношении получатся, если скрестить тех же гибридов первого поколения друг с другом. </t>
  </si>
  <si>
    <t>гладкие окрашенные</t>
  </si>
  <si>
    <t>морщинистые неокрашенные</t>
  </si>
  <si>
    <t>гладкие неокрашенные</t>
  </si>
  <si>
    <t>морщинистые окрашенные</t>
  </si>
  <si>
    <t>Доли</t>
  </si>
  <si>
    <t>Проценты</t>
  </si>
  <si>
    <t>Гаметы</t>
  </si>
  <si>
    <t>Расстояние между генами В и D</t>
  </si>
  <si>
    <t>М</t>
  </si>
  <si>
    <t>´</t>
  </si>
  <si>
    <t>Расщепление:</t>
  </si>
  <si>
    <t>1.</t>
  </si>
  <si>
    <t>2.</t>
  </si>
  <si>
    <r>
      <t>Варианты расположения аллелей в хромосомах</t>
    </r>
    <r>
      <rPr>
        <sz val="10"/>
        <rFont val="Arial"/>
        <family val="0"/>
      </rPr>
      <t xml:space="preserve"> (определяется отдельно):</t>
    </r>
  </si>
  <si>
    <t>Доля кроссоверных гамет:</t>
  </si>
  <si>
    <t xml:space="preserve"> имели гладкие окрашенные семена, </t>
  </si>
  <si>
    <t xml:space="preserve"> – морщинистые неокрашенные,</t>
  </si>
  <si>
    <t xml:space="preserve"> – гладкие неокрашенные, </t>
  </si>
  <si>
    <t xml:space="preserve"> – морщинистые окрашенные.</t>
  </si>
  <si>
    <t>Фенотипы: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</si>
</sst>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20"/>
      <name val="Symbol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7" xfId="0" applyFill="1" applyBorder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24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Relationship Id="rId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4" sqref="A24"/>
    </sheetView>
  </sheetViews>
  <sheetFormatPr defaultColWidth="9.140625" defaultRowHeight="12.75"/>
  <cols>
    <col min="3" max="3" width="9.8515625" style="0" customWidth="1"/>
    <col min="8" max="8" width="27.57421875" style="0" customWidth="1"/>
    <col min="9" max="9" width="25.28125" style="0" customWidth="1"/>
  </cols>
  <sheetData>
    <row r="1" ht="15.75">
      <c r="A1" s="1" t="s">
        <v>8</v>
      </c>
    </row>
    <row r="2" ht="15.75">
      <c r="A2" s="1" t="s">
        <v>9</v>
      </c>
    </row>
    <row r="3" ht="15.75">
      <c r="A3" s="1" t="s">
        <v>10</v>
      </c>
    </row>
    <row r="4" ht="15.75">
      <c r="A4" s="1" t="s">
        <v>11</v>
      </c>
    </row>
    <row r="5" spans="1:2" ht="15.75">
      <c r="A5" s="23">
        <v>484</v>
      </c>
      <c r="B5" s="1" t="s">
        <v>28</v>
      </c>
    </row>
    <row r="6" spans="1:2" ht="15.75">
      <c r="A6" s="23">
        <v>480</v>
      </c>
      <c r="B6" s="1" t="s">
        <v>29</v>
      </c>
    </row>
    <row r="7" spans="1:2" ht="15.75">
      <c r="A7" s="23">
        <v>17</v>
      </c>
      <c r="B7" s="1" t="s">
        <v>30</v>
      </c>
    </row>
    <row r="8" spans="1:2" ht="15.75">
      <c r="A8" s="23">
        <v>19</v>
      </c>
      <c r="B8" s="1" t="s">
        <v>31</v>
      </c>
    </row>
    <row r="9" ht="15.75">
      <c r="A9" s="1" t="s">
        <v>12</v>
      </c>
    </row>
    <row r="10" ht="15.75">
      <c r="A10" s="1"/>
    </row>
    <row r="11" spans="1:4" ht="15.75">
      <c r="A11" s="22" t="s">
        <v>27</v>
      </c>
      <c r="D11" s="23">
        <f>(A8+A7)/(A5+A6+A7+A8)</f>
        <v>0.036</v>
      </c>
    </row>
    <row r="12" ht="13.5" thickBot="1"/>
    <row r="13" spans="1:9" ht="18" customHeight="1">
      <c r="A13" s="2" t="s">
        <v>19</v>
      </c>
      <c r="B13" s="3"/>
      <c r="C13" s="4" t="s">
        <v>0</v>
      </c>
      <c r="D13" s="5" t="s">
        <v>1</v>
      </c>
      <c r="E13" s="5" t="s">
        <v>2</v>
      </c>
      <c r="F13" s="6" t="s">
        <v>3</v>
      </c>
      <c r="H13" s="18" t="s">
        <v>4</v>
      </c>
      <c r="I13" s="19" t="s">
        <v>6</v>
      </c>
    </row>
    <row r="14" spans="1:9" ht="16.5" customHeight="1" thickBot="1">
      <c r="A14" s="10"/>
      <c r="B14" s="11" t="s">
        <v>17</v>
      </c>
      <c r="C14" s="12">
        <v>0.482</v>
      </c>
      <c r="D14" s="10">
        <v>0.018</v>
      </c>
      <c r="E14" s="10">
        <v>0.018</v>
      </c>
      <c r="F14" s="13">
        <v>0.482</v>
      </c>
      <c r="H14" s="20" t="s">
        <v>5</v>
      </c>
      <c r="I14" s="21" t="s">
        <v>7</v>
      </c>
    </row>
    <row r="15" spans="1:6" ht="15.75">
      <c r="A15" s="4" t="s">
        <v>0</v>
      </c>
      <c r="B15" s="14">
        <v>0.482</v>
      </c>
      <c r="C15" s="51">
        <f>C14*B15</f>
        <v>0.23232399999999997</v>
      </c>
      <c r="D15" s="52">
        <f>D14*B15</f>
        <v>0.008676</v>
      </c>
      <c r="E15" s="52">
        <f>E14*B15</f>
        <v>0.008676</v>
      </c>
      <c r="F15" s="53">
        <f>F14*B15</f>
        <v>0.23232399999999997</v>
      </c>
    </row>
    <row r="16" spans="1:6" ht="15.75">
      <c r="A16" s="15" t="s">
        <v>1</v>
      </c>
      <c r="B16" s="3">
        <v>0.018</v>
      </c>
      <c r="C16" s="49">
        <f>C14*B16</f>
        <v>0.008676</v>
      </c>
      <c r="D16" s="39">
        <f>D14*B16</f>
        <v>0.00032399999999999996</v>
      </c>
      <c r="E16" s="50">
        <f>E14*B16</f>
        <v>0.00032399999999999996</v>
      </c>
      <c r="F16" s="40">
        <f>F14*B16</f>
        <v>0.008676</v>
      </c>
    </row>
    <row r="17" spans="1:6" ht="15.75">
      <c r="A17" s="15" t="s">
        <v>2</v>
      </c>
      <c r="B17" s="3">
        <v>0.018</v>
      </c>
      <c r="C17" s="49">
        <f>C14*B17</f>
        <v>0.008676</v>
      </c>
      <c r="D17" s="50">
        <f>D14*B17</f>
        <v>0.00032399999999999996</v>
      </c>
      <c r="E17" s="54">
        <f>E14*B17</f>
        <v>0.00032399999999999996</v>
      </c>
      <c r="F17" s="56">
        <f>F14*B17</f>
        <v>0.008676</v>
      </c>
    </row>
    <row r="18" spans="1:6" ht="16.5" thickBot="1">
      <c r="A18" s="16" t="s">
        <v>3</v>
      </c>
      <c r="B18" s="17">
        <v>0.482</v>
      </c>
      <c r="C18" s="48">
        <f>C14*B18</f>
        <v>0.23232399999999997</v>
      </c>
      <c r="D18" s="41">
        <f>D14*B18</f>
        <v>0.008676</v>
      </c>
      <c r="E18" s="55">
        <f>E14*B18</f>
        <v>0.008676</v>
      </c>
      <c r="F18" s="44">
        <f>F14*B18</f>
        <v>0.23232399999999997</v>
      </c>
    </row>
    <row r="20" spans="1:6" ht="12.75">
      <c r="A20" t="s">
        <v>23</v>
      </c>
      <c r="C20" t="s">
        <v>17</v>
      </c>
      <c r="D20" t="s">
        <v>18</v>
      </c>
      <c r="F20" t="s">
        <v>32</v>
      </c>
    </row>
    <row r="21" spans="3:8" ht="15.75">
      <c r="C21">
        <f>C15+D15+E15+F15+C16+E16+C17+D17+C18</f>
        <v>0.732324</v>
      </c>
      <c r="D21">
        <f>C21*100</f>
        <v>73.2324</v>
      </c>
      <c r="F21" s="34" t="s">
        <v>13</v>
      </c>
      <c r="G21" s="35"/>
      <c r="H21" s="35"/>
    </row>
    <row r="22" spans="3:8" ht="15.75">
      <c r="C22">
        <f>D16+F16+D18</f>
        <v>0.017675999999999997</v>
      </c>
      <c r="D22">
        <f>C22*100</f>
        <v>1.7675999999999998</v>
      </c>
      <c r="F22" s="36" t="s">
        <v>15</v>
      </c>
      <c r="G22" s="37"/>
      <c r="H22" s="37"/>
    </row>
    <row r="23" spans="3:8" ht="15.75">
      <c r="C23">
        <f>E17+F17+E18</f>
        <v>0.017675999999999997</v>
      </c>
      <c r="D23">
        <f>C23*100</f>
        <v>1.7675999999999998</v>
      </c>
      <c r="F23" s="57" t="s">
        <v>16</v>
      </c>
      <c r="G23" s="58"/>
      <c r="H23" s="58"/>
    </row>
    <row r="24" spans="3:8" ht="15.75">
      <c r="C24">
        <f>F18</f>
        <v>0.23232399999999997</v>
      </c>
      <c r="D24">
        <f>C24*100</f>
        <v>23.2324</v>
      </c>
      <c r="F24" s="42" t="s">
        <v>14</v>
      </c>
      <c r="G24" s="43"/>
      <c r="H24" s="43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24" sqref="A24"/>
    </sheetView>
  </sheetViews>
  <sheetFormatPr defaultColWidth="9.140625" defaultRowHeight="12.75"/>
  <cols>
    <col min="7" max="7" width="10.57421875" style="0" customWidth="1"/>
    <col min="8" max="8" width="5.00390625" style="0" customWidth="1"/>
    <col min="9" max="9" width="10.140625" style="0" customWidth="1"/>
    <col min="10" max="10" width="10.28125" style="0" customWidth="1"/>
    <col min="11" max="11" width="10.00390625" style="0" customWidth="1"/>
    <col min="12" max="12" width="9.7109375" style="0" customWidth="1"/>
    <col min="15" max="15" width="10.8515625" style="0" customWidth="1"/>
  </cols>
  <sheetData>
    <row r="1" spans="1:6" ht="15.75">
      <c r="A1" s="26" t="s">
        <v>4</v>
      </c>
      <c r="B1" s="28"/>
      <c r="C1" s="28"/>
      <c r="D1" s="32" t="s">
        <v>6</v>
      </c>
      <c r="E1" s="28"/>
      <c r="F1" s="29"/>
    </row>
    <row r="2" spans="1:6" ht="16.5" thickBot="1">
      <c r="A2" s="27" t="s">
        <v>5</v>
      </c>
      <c r="B2" s="30"/>
      <c r="C2" s="30"/>
      <c r="D2" s="33" t="s">
        <v>7</v>
      </c>
      <c r="E2" s="30"/>
      <c r="F2" s="31"/>
    </row>
    <row r="3" spans="1:8" ht="15.75">
      <c r="A3" t="s">
        <v>20</v>
      </c>
      <c r="F3">
        <v>360</v>
      </c>
      <c r="G3" s="23">
        <f>F3/100</f>
        <v>3.6</v>
      </c>
      <c r="H3" s="23" t="s">
        <v>21</v>
      </c>
    </row>
    <row r="5" ht="12.75">
      <c r="A5" s="25" t="s">
        <v>26</v>
      </c>
    </row>
    <row r="6" spans="1:9" ht="12.75">
      <c r="A6" t="s">
        <v>24</v>
      </c>
      <c r="I6" t="s">
        <v>25</v>
      </c>
    </row>
    <row r="7" spans="2:12" ht="12.75">
      <c r="B7" s="35"/>
      <c r="D7" s="35"/>
      <c r="J7" s="35"/>
      <c r="L7" s="35"/>
    </row>
    <row r="8" spans="2:12" ht="26.25">
      <c r="B8" s="35"/>
      <c r="C8" s="24" t="s">
        <v>22</v>
      </c>
      <c r="D8" s="35"/>
      <c r="J8" s="35"/>
      <c r="K8" s="24" t="s">
        <v>22</v>
      </c>
      <c r="L8" s="35"/>
    </row>
    <row r="9" spans="2:12" ht="12.75">
      <c r="B9" s="35"/>
      <c r="D9" s="35"/>
      <c r="J9" s="35"/>
      <c r="L9" s="35"/>
    </row>
    <row r="10" ht="7.5" customHeight="1" thickBot="1"/>
    <row r="11" spans="1:14" ht="15.75">
      <c r="A11" s="2" t="s">
        <v>19</v>
      </c>
      <c r="B11" s="3"/>
      <c r="C11" s="4" t="s">
        <v>0</v>
      </c>
      <c r="D11" s="5" t="s">
        <v>1</v>
      </c>
      <c r="E11" s="5" t="s">
        <v>2</v>
      </c>
      <c r="F11" s="6" t="s">
        <v>3</v>
      </c>
      <c r="I11" s="2" t="s">
        <v>19</v>
      </c>
      <c r="J11" s="3"/>
      <c r="K11" s="4" t="s">
        <v>0</v>
      </c>
      <c r="L11" s="5" t="s">
        <v>1</v>
      </c>
      <c r="M11" s="5" t="s">
        <v>2</v>
      </c>
      <c r="N11" s="6" t="s">
        <v>3</v>
      </c>
    </row>
    <row r="12" spans="1:14" ht="13.5" thickBot="1">
      <c r="A12" s="10"/>
      <c r="B12" s="11" t="s">
        <v>17</v>
      </c>
      <c r="C12" s="12">
        <f>0.5-D12</f>
        <v>0.482</v>
      </c>
      <c r="D12" s="10">
        <f>$G$3/200</f>
        <v>0.018000000000000002</v>
      </c>
      <c r="E12" s="10">
        <f>D12</f>
        <v>0.018000000000000002</v>
      </c>
      <c r="F12" s="13">
        <f>C12</f>
        <v>0.482</v>
      </c>
      <c r="I12" s="10"/>
      <c r="J12" s="11" t="s">
        <v>17</v>
      </c>
      <c r="K12" s="7">
        <f>$G$3/200</f>
        <v>0.018000000000000002</v>
      </c>
      <c r="L12" s="8">
        <f>0.5-K12</f>
        <v>0.482</v>
      </c>
      <c r="M12" s="8">
        <f>L12</f>
        <v>0.482</v>
      </c>
      <c r="N12" s="9">
        <f>K12</f>
        <v>0.018000000000000002</v>
      </c>
    </row>
    <row r="13" spans="1:14" ht="15.75">
      <c r="A13" s="4" t="s">
        <v>0</v>
      </c>
      <c r="B13" s="14">
        <f>C12</f>
        <v>0.482</v>
      </c>
      <c r="C13" s="51">
        <f>C12*B13</f>
        <v>0.23232399999999997</v>
      </c>
      <c r="D13" s="52">
        <f>D12*B13</f>
        <v>0.008676000000000001</v>
      </c>
      <c r="E13" s="52">
        <f>E12*B13</f>
        <v>0.008676000000000001</v>
      </c>
      <c r="F13" s="53">
        <f>F12*B13</f>
        <v>0.23232399999999997</v>
      </c>
      <c r="I13" s="4" t="s">
        <v>0</v>
      </c>
      <c r="J13" s="14">
        <f>K12</f>
        <v>0.018000000000000002</v>
      </c>
      <c r="K13" s="51">
        <f>K12*J13</f>
        <v>0.00032400000000000007</v>
      </c>
      <c r="L13" s="52">
        <f>L12*J13</f>
        <v>0.008676000000000001</v>
      </c>
      <c r="M13" s="52">
        <f>M12*J13</f>
        <v>0.008676000000000001</v>
      </c>
      <c r="N13" s="53">
        <f>N12*J13</f>
        <v>0.00032400000000000007</v>
      </c>
    </row>
    <row r="14" spans="1:14" ht="15.75">
      <c r="A14" s="15" t="s">
        <v>1</v>
      </c>
      <c r="B14" s="3">
        <f>D12</f>
        <v>0.018000000000000002</v>
      </c>
      <c r="C14" s="49">
        <f>C12*B14</f>
        <v>0.008676000000000001</v>
      </c>
      <c r="D14" s="39">
        <f>D12*B14</f>
        <v>0.00032400000000000007</v>
      </c>
      <c r="E14" s="50">
        <f>E12*B14</f>
        <v>0.00032400000000000007</v>
      </c>
      <c r="F14" s="40">
        <f>F12*B14</f>
        <v>0.008676000000000001</v>
      </c>
      <c r="I14" s="15" t="s">
        <v>1</v>
      </c>
      <c r="J14" s="3">
        <f>L12</f>
        <v>0.482</v>
      </c>
      <c r="K14" s="49">
        <f>K12*J14</f>
        <v>0.008676000000000001</v>
      </c>
      <c r="L14" s="39">
        <f>L12*J14</f>
        <v>0.23232399999999997</v>
      </c>
      <c r="M14" s="50">
        <f>M12*J14</f>
        <v>0.23232399999999997</v>
      </c>
      <c r="N14" s="40">
        <f>N12*J14</f>
        <v>0.008676000000000001</v>
      </c>
    </row>
    <row r="15" spans="1:14" ht="15.75">
      <c r="A15" s="15" t="s">
        <v>2</v>
      </c>
      <c r="B15" s="3">
        <f>D12</f>
        <v>0.018000000000000002</v>
      </c>
      <c r="C15" s="49">
        <f>C12*B15</f>
        <v>0.008676000000000001</v>
      </c>
      <c r="D15" s="50">
        <f>D12*B15</f>
        <v>0.00032400000000000007</v>
      </c>
      <c r="E15" s="46">
        <f>E12*B15</f>
        <v>0.00032400000000000007</v>
      </c>
      <c r="F15" s="47">
        <f>F12*B15</f>
        <v>0.008676000000000001</v>
      </c>
      <c r="I15" s="15" t="s">
        <v>2</v>
      </c>
      <c r="J15" s="3">
        <f>M12</f>
        <v>0.482</v>
      </c>
      <c r="K15" s="49">
        <f>K12*J15</f>
        <v>0.008676000000000001</v>
      </c>
      <c r="L15" s="50">
        <f>L12*J15</f>
        <v>0.23232399999999997</v>
      </c>
      <c r="M15" s="54">
        <f>M12*J15</f>
        <v>0.23232399999999997</v>
      </c>
      <c r="N15" s="56">
        <f>N12*J15</f>
        <v>0.008676000000000001</v>
      </c>
    </row>
    <row r="16" spans="1:14" ht="16.5" thickBot="1">
      <c r="A16" s="16" t="s">
        <v>3</v>
      </c>
      <c r="B16" s="17">
        <f>C12</f>
        <v>0.482</v>
      </c>
      <c r="C16" s="48">
        <f>C12*B16</f>
        <v>0.23232399999999997</v>
      </c>
      <c r="D16" s="41">
        <f>D12*B16</f>
        <v>0.008676000000000001</v>
      </c>
      <c r="E16" s="45">
        <f>E12*B16</f>
        <v>0.008676000000000001</v>
      </c>
      <c r="F16" s="44">
        <f>F12*B16</f>
        <v>0.23232399999999997</v>
      </c>
      <c r="I16" s="16" t="s">
        <v>3</v>
      </c>
      <c r="J16" s="17">
        <f>K12</f>
        <v>0.018000000000000002</v>
      </c>
      <c r="K16" s="48">
        <f>K12*J16</f>
        <v>0.00032400000000000007</v>
      </c>
      <c r="L16" s="41">
        <f>L12*J16</f>
        <v>0.008676000000000001</v>
      </c>
      <c r="M16" s="55">
        <f>M12*J16</f>
        <v>0.008676000000000001</v>
      </c>
      <c r="N16" s="44">
        <f>N12*J16</f>
        <v>0.00032400000000000007</v>
      </c>
    </row>
    <row r="17" ht="6" customHeight="1"/>
    <row r="18" spans="1:9" ht="12.75">
      <c r="A18" t="s">
        <v>23</v>
      </c>
      <c r="I18" t="s">
        <v>23</v>
      </c>
    </row>
    <row r="19" spans="2:11" ht="12.75">
      <c r="B19" t="s">
        <v>17</v>
      </c>
      <c r="C19" t="s">
        <v>18</v>
      </c>
      <c r="J19" t="s">
        <v>17</v>
      </c>
      <c r="K19" t="s">
        <v>18</v>
      </c>
    </row>
    <row r="20" spans="2:15" ht="15.75">
      <c r="B20">
        <f>C13+D13+E13+F13+C14+E14+C15+D15+C16</f>
        <v>0.732324</v>
      </c>
      <c r="C20">
        <f>B20*100</f>
        <v>73.2324</v>
      </c>
      <c r="E20" s="34" t="s">
        <v>13</v>
      </c>
      <c r="F20" s="35"/>
      <c r="G20" s="35"/>
      <c r="J20">
        <f>K13+L13+M13+N13+K14+M14+K15+L15+K16</f>
        <v>0.500324</v>
      </c>
      <c r="K20">
        <f>J20*100</f>
        <v>50.032399999999996</v>
      </c>
      <c r="M20" s="34" t="s">
        <v>13</v>
      </c>
      <c r="N20" s="34"/>
      <c r="O20" s="34"/>
    </row>
    <row r="21" spans="2:15" ht="15.75">
      <c r="B21">
        <f>D14+F14+D16</f>
        <v>0.017676000000000004</v>
      </c>
      <c r="C21">
        <f>B21*100</f>
        <v>1.7676000000000005</v>
      </c>
      <c r="E21" s="36" t="s">
        <v>15</v>
      </c>
      <c r="F21" s="36"/>
      <c r="G21" s="36"/>
      <c r="J21">
        <f>L14+N14+L16</f>
        <v>0.24967599999999995</v>
      </c>
      <c r="K21">
        <f>J21*100</f>
        <v>24.967599999999994</v>
      </c>
      <c r="M21" s="36" t="s">
        <v>15</v>
      </c>
      <c r="N21" s="36"/>
      <c r="O21" s="36"/>
    </row>
    <row r="22" spans="2:15" ht="15.75">
      <c r="B22">
        <f>E15+F15+E16</f>
        <v>0.017676000000000004</v>
      </c>
      <c r="C22">
        <f>B22*100</f>
        <v>1.7676000000000005</v>
      </c>
      <c r="E22" s="38" t="s">
        <v>16</v>
      </c>
      <c r="F22" s="38"/>
      <c r="G22" s="38"/>
      <c r="J22">
        <f>M15+N15+M16</f>
        <v>0.24967599999999995</v>
      </c>
      <c r="K22">
        <f>J22*100</f>
        <v>24.967599999999994</v>
      </c>
      <c r="M22" s="38" t="s">
        <v>16</v>
      </c>
      <c r="N22" s="38"/>
      <c r="O22" s="38"/>
    </row>
    <row r="23" spans="2:15" ht="15.75">
      <c r="B23">
        <f>F16</f>
        <v>0.23232399999999997</v>
      </c>
      <c r="C23">
        <f>B23*100</f>
        <v>23.2324</v>
      </c>
      <c r="E23" s="42" t="s">
        <v>14</v>
      </c>
      <c r="F23" s="43"/>
      <c r="G23" s="43"/>
      <c r="J23">
        <f>N16</f>
        <v>0.00032400000000000007</v>
      </c>
      <c r="K23">
        <f>J23*100</f>
        <v>0.032400000000000005</v>
      </c>
      <c r="M23" s="42" t="s">
        <v>14</v>
      </c>
      <c r="N23" s="42"/>
      <c r="O23" s="42"/>
    </row>
  </sheetData>
  <printOptions/>
  <pageMargins left="0.75" right="0.75" top="1" bottom="1" header="0.5" footer="0.5"/>
  <pageSetup horizontalDpi="200" verticalDpi="200" orientation="portrait" paperSize="9" r:id="rId6"/>
  <legacyDrawing r:id="rId5"/>
  <oleObjects>
    <oleObject progId="Equation.3" shapeId="19585112" r:id="rId1"/>
    <oleObject progId="Equation.3" shapeId="19585114" r:id="rId2"/>
    <oleObject progId="Equation.3" shapeId="19608303" r:id="rId3"/>
    <oleObject progId="Equation.3" shapeId="1960868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PHYSICON,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Kozlenko</dc:creator>
  <cp:keywords/>
  <dc:description/>
  <cp:lastModifiedBy>Kozlenko</cp:lastModifiedBy>
  <dcterms:created xsi:type="dcterms:W3CDTF">2009-07-14T23:53:11Z</dcterms:created>
  <dcterms:modified xsi:type="dcterms:W3CDTF">2009-07-27T13:41:05Z</dcterms:modified>
  <cp:category/>
  <cp:version/>
  <cp:contentType/>
  <cp:contentStatus/>
</cp:coreProperties>
</file>