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Модель &quot;Хищник-жертва&quot;" sheetId="1" r:id="rId1"/>
    <sheet name="Стартовые условия" sheetId="2" r:id="rId2"/>
  </sheets>
  <externalReferences>
    <externalReference r:id="rId5"/>
  </externalReferences>
  <definedNames>
    <definedName name="gggg">'[1]Лист1'!$I$11</definedName>
  </definedNames>
  <calcPr fullCalcOnLoad="1"/>
</workbook>
</file>

<file path=xl/sharedStrings.xml><?xml version="1.0" encoding="utf-8"?>
<sst xmlns="http://schemas.openxmlformats.org/spreadsheetml/2006/main" count="38" uniqueCount="29">
  <si>
    <t>Поколение</t>
  </si>
  <si>
    <t>Хищник</t>
  </si>
  <si>
    <t>Жертва</t>
  </si>
  <si>
    <t>Численность хищника</t>
  </si>
  <si>
    <t>Исходная</t>
  </si>
  <si>
    <r>
      <t>r</t>
    </r>
    <r>
      <rPr>
        <b/>
        <vertAlign val="subscript"/>
        <sz val="12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</t>
    </r>
    <r>
      <rPr>
        <sz val="12"/>
        <rFont val="Arial Cyr"/>
        <family val="0"/>
      </rPr>
      <t>- рождаемость жертвы</t>
    </r>
  </si>
  <si>
    <r>
      <t>d</t>
    </r>
    <r>
      <rPr>
        <b/>
        <vertAlign val="subscript"/>
        <sz val="12"/>
        <color indexed="18"/>
        <rFont val="Arial Cyr"/>
        <family val="0"/>
      </rPr>
      <t>2</t>
    </r>
    <r>
      <rPr>
        <sz val="12"/>
        <rFont val="Arial Cyr"/>
        <family val="0"/>
      </rPr>
      <t xml:space="preserve"> - смертность хищника</t>
    </r>
  </si>
  <si>
    <r>
      <t>p</t>
    </r>
    <r>
      <rPr>
        <b/>
        <vertAlign val="subscript"/>
        <sz val="12"/>
        <color indexed="18"/>
        <rFont val="Arial Cyr"/>
        <family val="0"/>
      </rPr>
      <t>2</t>
    </r>
    <r>
      <rPr>
        <sz val="12"/>
        <rFont val="Arial Cyr"/>
        <family val="0"/>
      </rPr>
      <t xml:space="preserve"> - коэффициент хищничества </t>
    </r>
  </si>
  <si>
    <t xml:space="preserve">  Численность жертвы</t>
  </si>
  <si>
    <t xml:space="preserve">   Исходная </t>
  </si>
  <si>
    <t xml:space="preserve"> Рефугиум</t>
  </si>
  <si>
    <r>
      <t>p</t>
    </r>
    <r>
      <rPr>
        <b/>
        <vertAlign val="subscript"/>
        <sz val="12"/>
        <color indexed="18"/>
        <rFont val="Arial Cyr"/>
        <family val="0"/>
      </rPr>
      <t>1</t>
    </r>
    <r>
      <rPr>
        <sz val="12"/>
        <rFont val="Arial Cyr"/>
        <family val="0"/>
      </rPr>
      <t xml:space="preserve"> - давление хищника </t>
    </r>
  </si>
  <si>
    <t xml:space="preserve"> Возмущение Ж (200-е покол.) *на</t>
  </si>
  <si>
    <t>Стартовое значение</t>
  </si>
  <si>
    <t>Диапазон колебаний</t>
  </si>
  <si>
    <t>Шаг</t>
  </si>
  <si>
    <t>Увеличить/уменьшить численность жертвы до в 5 раз</t>
  </si>
  <si>
    <t>0,1-5</t>
  </si>
  <si>
    <r>
      <t>ε</t>
    </r>
    <r>
      <rPr>
        <sz val="12"/>
        <rFont val="Arial Cyr"/>
        <family val="0"/>
      </rPr>
      <t xml:space="preserve"> - смертность жертвы, зависящая от плотности</t>
    </r>
  </si>
  <si>
    <r>
      <t>ε</t>
    </r>
    <r>
      <rPr>
        <sz val="12"/>
        <rFont val="Arial Cyr"/>
        <family val="0"/>
      </rPr>
      <t xml:space="preserve"> - смертность, завис. от плотности</t>
    </r>
  </si>
  <si>
    <t>20-100</t>
  </si>
  <si>
    <t>100-1000</t>
  </si>
  <si>
    <t>0,01-0,1</t>
  </si>
  <si>
    <t>0,002-0,008</t>
  </si>
  <si>
    <t>0-0,0001</t>
  </si>
  <si>
    <t>0-20</t>
  </si>
  <si>
    <t>0,01-0,08</t>
  </si>
  <si>
    <t>0,00001-0,0001</t>
  </si>
  <si>
    <t xml:space="preserve"> Возмущение жертвы: (200-е покол.)*на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</si>
</sst>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2"/>
      <color indexed="18"/>
      <name val="Arial Cyr"/>
      <family val="0"/>
    </font>
    <font>
      <b/>
      <vertAlign val="subscript"/>
      <sz val="12"/>
      <color indexed="1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7.5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20"/>
      <name val="Arial Cyr"/>
      <family val="0"/>
    </font>
    <font>
      <b/>
      <sz val="10"/>
      <color indexed="6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10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15"/>
          <c:w val="0.90925"/>
          <c:h val="0.940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'Модель "Хищник-жертва"'!$C$10</c:f>
              <c:strCache>
                <c:ptCount val="1"/>
                <c:pt idx="0">
                  <c:v>Жертва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'Модель "Хищник-жертва"'!$A$11:$A$510</c:f>
              <c:numCache/>
            </c:numRef>
          </c:xVal>
          <c:yVal>
            <c:numRef>
              <c:f>'Модель "Хищник-жертва"'!$C$11:$C$510</c:f>
              <c:numCache/>
            </c:numRef>
          </c:yVal>
          <c:smooth val="1"/>
        </c:ser>
        <c:axId val="65089212"/>
        <c:axId val="48931997"/>
      </c:scatterChart>
      <c:scatterChart>
        <c:scatterStyle val="lineMarker"/>
        <c:varyColors val="0"/>
        <c:ser>
          <c:idx val="0"/>
          <c:order val="0"/>
          <c:tx>
            <c:strRef>
              <c:f>'Модель "Хищник-жертва"'!$B$10</c:f>
              <c:strCache>
                <c:ptCount val="1"/>
                <c:pt idx="0">
                  <c:v>Хищник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'Модель "Хищник-жертва"'!$A$11:$A$510</c:f>
              <c:numCache/>
            </c:numRef>
          </c:xVal>
          <c:yVal>
            <c:numRef>
              <c:f>'Модель "Хищник-жертва"'!$B$11:$B$510</c:f>
              <c:numCache/>
            </c:numRef>
          </c:yVal>
          <c:smooth val="1"/>
        </c:ser>
        <c:axId val="37734790"/>
        <c:axId val="4068791"/>
      </c:scatterChart>
      <c:valAx>
        <c:axId val="6508921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Поколения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crossBetween val="midCat"/>
        <c:dispUnits/>
        <c:majorUnit val="50"/>
      </c:valAx>
      <c:valAx>
        <c:axId val="489319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Численность жертвы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</c:valAx>
      <c:valAx>
        <c:axId val="37734790"/>
        <c:scaling>
          <c:orientation val="minMax"/>
        </c:scaling>
        <c:axPos val="b"/>
        <c:delete val="1"/>
        <c:majorTickMark val="in"/>
        <c:minorTickMark val="none"/>
        <c:tickLblPos val="nextTo"/>
        <c:crossAx val="4068791"/>
        <c:crosses val="max"/>
        <c:crossBetween val="midCat"/>
        <c:dispUnits/>
      </c:valAx>
      <c:valAx>
        <c:axId val="406879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Численность хищника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347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00725"/>
          <c:w val="0.40325"/>
          <c:h val="0.0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57150</xdr:rowOff>
    </xdr:from>
    <xdr:to>
      <xdr:col>16</xdr:col>
      <xdr:colOff>495300</xdr:colOff>
      <xdr:row>33</xdr:row>
      <xdr:rowOff>28575</xdr:rowOff>
    </xdr:to>
    <xdr:graphicFrame>
      <xdr:nvGraphicFramePr>
        <xdr:cNvPr id="1" name="Chart 10"/>
        <xdr:cNvGraphicFramePr/>
      </xdr:nvGraphicFramePr>
      <xdr:xfrm>
        <a:off x="2228850" y="1514475"/>
        <a:ext cx="7381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oft\kvazar-micro\seminar\excel_all\model_lo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0"/>
  <sheetViews>
    <sheetView tabSelected="1" workbookViewId="0" topLeftCell="A1">
      <selection activeCell="I99" sqref="I99"/>
    </sheetView>
  </sheetViews>
  <sheetFormatPr defaultColWidth="9.00390625" defaultRowHeight="12.75"/>
  <cols>
    <col min="1" max="1" width="10.375" style="0" customWidth="1"/>
    <col min="4" max="4" width="9.25390625" style="0" customWidth="1"/>
    <col min="5" max="5" width="8.375" style="0" customWidth="1"/>
    <col min="6" max="6" width="8.625" style="0" customWidth="1"/>
    <col min="7" max="7" width="8.125" style="0" hidden="1" customWidth="1"/>
    <col min="8" max="8" width="10.00390625" style="0" customWidth="1"/>
    <col min="9" max="9" width="3.00390625" style="0" customWidth="1"/>
    <col min="10" max="10" width="9.25390625" style="0" customWidth="1"/>
    <col min="12" max="12" width="9.75390625" style="0" customWidth="1"/>
    <col min="13" max="13" width="6.75390625" style="0" customWidth="1"/>
    <col min="14" max="14" width="8.25390625" style="0" customWidth="1"/>
    <col min="16" max="16" width="0" style="0" hidden="1" customWidth="1"/>
  </cols>
  <sheetData>
    <row r="1" spans="1:10" ht="15.75">
      <c r="A1" s="4" t="s">
        <v>8</v>
      </c>
      <c r="J1" s="4" t="s">
        <v>3</v>
      </c>
    </row>
    <row r="2" spans="1:18" ht="15.75">
      <c r="A2" s="4" t="s">
        <v>9</v>
      </c>
      <c r="G2" s="12"/>
      <c r="H2" s="15">
        <f>C11</f>
        <v>500</v>
      </c>
      <c r="I2" s="12"/>
      <c r="J2" s="4" t="s">
        <v>4</v>
      </c>
      <c r="Q2" s="16">
        <f>B11</f>
        <v>40</v>
      </c>
      <c r="R2" s="12"/>
    </row>
    <row r="3" spans="1:18" ht="15.75">
      <c r="A3" s="4" t="s">
        <v>5</v>
      </c>
      <c r="G3" s="13">
        <v>9</v>
      </c>
      <c r="H3" s="15">
        <f>G3/100</f>
        <v>0.09</v>
      </c>
      <c r="I3" s="15"/>
      <c r="J3" s="4" t="s">
        <v>6</v>
      </c>
      <c r="P3" s="7">
        <v>30</v>
      </c>
      <c r="Q3" s="17">
        <f>P3/1000</f>
        <v>0.03</v>
      </c>
      <c r="R3" s="12"/>
    </row>
    <row r="4" spans="1:18" ht="15.75">
      <c r="A4" s="4" t="s">
        <v>11</v>
      </c>
      <c r="G4" s="13">
        <v>40</v>
      </c>
      <c r="H4" s="15">
        <f>G4/10000</f>
        <v>0.004</v>
      </c>
      <c r="I4" s="15"/>
      <c r="J4" s="4" t="s">
        <v>7</v>
      </c>
      <c r="P4" s="7">
        <v>100</v>
      </c>
      <c r="Q4" s="17">
        <f>P4/1000000</f>
        <v>0.0001</v>
      </c>
      <c r="R4" s="12"/>
    </row>
    <row r="5" spans="1:18" ht="15.75">
      <c r="A5" s="4" t="s">
        <v>19</v>
      </c>
      <c r="G5" s="13">
        <v>0</v>
      </c>
      <c r="H5" s="15">
        <f>G5/10000000</f>
        <v>0</v>
      </c>
      <c r="I5" s="15"/>
      <c r="Q5" s="12"/>
      <c r="R5" s="12"/>
    </row>
    <row r="6" spans="7:9" ht="6.75" customHeight="1">
      <c r="G6" s="12"/>
      <c r="H6" s="15"/>
      <c r="I6" s="15"/>
    </row>
    <row r="7" spans="1:9" ht="16.5" customHeight="1">
      <c r="A7" s="9" t="s">
        <v>10</v>
      </c>
      <c r="E7" s="8"/>
      <c r="F7" s="10"/>
      <c r="H7" s="14">
        <v>0</v>
      </c>
      <c r="I7" s="14"/>
    </row>
    <row r="8" spans="1:10" ht="12.75">
      <c r="A8" s="9" t="s">
        <v>12</v>
      </c>
      <c r="B8" s="9"/>
      <c r="C8" s="9"/>
      <c r="D8" s="9"/>
      <c r="G8">
        <v>10</v>
      </c>
      <c r="H8" s="8">
        <f>G8/10</f>
        <v>1</v>
      </c>
      <c r="I8" s="8"/>
      <c r="J8" t="s">
        <v>16</v>
      </c>
    </row>
    <row r="10" spans="1:15" ht="15.75">
      <c r="A10" s="1" t="s">
        <v>0</v>
      </c>
      <c r="B10" s="1" t="s">
        <v>1</v>
      </c>
      <c r="C10" s="1" t="s">
        <v>2</v>
      </c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</row>
    <row r="11" spans="1:3" ht="12.75">
      <c r="A11" s="2">
        <v>1</v>
      </c>
      <c r="B11" s="3">
        <v>40</v>
      </c>
      <c r="C11" s="3">
        <v>500</v>
      </c>
    </row>
    <row r="12" spans="1:3" ht="12.75">
      <c r="A12" s="2">
        <f>A11+1</f>
        <v>2</v>
      </c>
      <c r="B12" s="3">
        <f>IF(ROUND(B11,0)&lt;=0,0,B11+$Q$4*B11*C11-$Q$3*B11)</f>
        <v>40.8</v>
      </c>
      <c r="C12" s="3">
        <f>IF(ROUND(C11,0)&lt;=1,0,C11+$H$3*C11-$H$4*C11*B11-C11*C11*$H$5+$H$7)</f>
        <v>465</v>
      </c>
    </row>
    <row r="13" spans="1:3" ht="12.75">
      <c r="A13" s="2">
        <f aca="true" t="shared" si="0" ref="A13:A76">A12+1</f>
        <v>3</v>
      </c>
      <c r="B13" s="3">
        <f aca="true" t="shared" si="1" ref="B13:B76">IF(ROUND(B12,0)&lt;=0,0,B12+$Q$4*B12*C12-$Q$3*B12)</f>
        <v>41.4732</v>
      </c>
      <c r="C13" s="3">
        <f aca="true" t="shared" si="2" ref="C13:C76">IF(ROUND(C12,0)&lt;=1,0,C12+$H$3*C12-$H$4*C12*B12-C12*C12*$H$5+$H$7)</f>
        <v>430.962</v>
      </c>
    </row>
    <row r="14" spans="1:3" ht="12.75">
      <c r="A14" s="2">
        <f t="shared" si="0"/>
        <v>4</v>
      </c>
      <c r="B14" s="3">
        <f t="shared" si="1"/>
        <v>42.016341321839995</v>
      </c>
      <c r="C14" s="3">
        <f t="shared" si="2"/>
        <v>398.2550871264</v>
      </c>
    </row>
    <row r="15" spans="1:3" ht="12.75">
      <c r="A15" s="2">
        <f t="shared" si="0"/>
        <v>5</v>
      </c>
      <c r="B15" s="3">
        <f t="shared" si="1"/>
        <v>42.429173249570994</v>
      </c>
      <c r="C15" s="3">
        <f t="shared" si="2"/>
        <v>367.1651582723282</v>
      </c>
    </row>
    <row r="16" spans="1:3" ht="12.75">
      <c r="A16" s="2">
        <f t="shared" si="0"/>
        <v>6</v>
      </c>
      <c r="B16" s="3">
        <f t="shared" si="1"/>
        <v>42.71414946323814</v>
      </c>
      <c r="C16" s="3">
        <f t="shared" si="2"/>
        <v>337.89596607066665</v>
      </c>
    </row>
    <row r="17" spans="1:3" ht="12.75">
      <c r="A17" s="2">
        <f t="shared" si="0"/>
        <v>7</v>
      </c>
      <c r="B17" s="3">
        <f t="shared" si="1"/>
        <v>42.876018859117764</v>
      </c>
      <c r="C17" s="3">
        <f t="shared" si="2"/>
        <v>310.5748478259559</v>
      </c>
    </row>
    <row r="18" spans="1:3" ht="12.75">
      <c r="A18" s="2">
        <f t="shared" si="0"/>
        <v>8</v>
      </c>
      <c r="B18" s="3">
        <f t="shared" si="1"/>
        <v>42.921359596599565</v>
      </c>
      <c r="C18" s="3">
        <f t="shared" si="2"/>
        <v>285.2617320000786</v>
      </c>
    </row>
    <row r="19" spans="1:3" ht="12.75">
      <c r="A19" s="2">
        <f t="shared" si="0"/>
        <v>9</v>
      </c>
      <c r="B19" s="3">
        <f t="shared" si="1"/>
        <v>42.858100946534</v>
      </c>
      <c r="C19" s="3">
        <f t="shared" si="2"/>
        <v>261.96000236678896</v>
      </c>
    </row>
    <row r="20" spans="1:3" ht="12.75">
      <c r="A20" s="2">
        <f t="shared" si="0"/>
        <v>10</v>
      </c>
      <c r="B20" s="3">
        <f t="shared" si="1"/>
        <v>42.695068740676994</v>
      </c>
      <c r="C20" s="3">
        <f t="shared" si="2"/>
        <v>240.62796967823948</v>
      </c>
    </row>
    <row r="21" spans="1:3" ht="12.75">
      <c r="A21" s="2">
        <f t="shared" si="0"/>
        <v>11</v>
      </c>
      <c r="B21" s="3">
        <f t="shared" si="1"/>
        <v>42.44157944909088</v>
      </c>
      <c r="C21" s="3">
        <f t="shared" si="2"/>
        <v>221.1899761239131</v>
      </c>
    </row>
    <row r="22" spans="1:3" ht="12.75">
      <c r="A22" s="2">
        <f t="shared" si="0"/>
        <v>12</v>
      </c>
      <c r="B22" s="3">
        <f t="shared" si="1"/>
        <v>42.10709726011871</v>
      </c>
      <c r="C22" s="3">
        <f t="shared" si="2"/>
        <v>203.546466195043</v>
      </c>
    </row>
    <row r="23" spans="1:3" ht="12.75">
      <c r="A23" s="2">
        <f t="shared" si="0"/>
        <v>13</v>
      </c>
      <c r="B23" s="3">
        <f t="shared" si="1"/>
        <v>41.70095942721796</v>
      </c>
      <c r="C23" s="3">
        <f t="shared" si="2"/>
        <v>187.5826447564843</v>
      </c>
    </row>
    <row r="24" spans="1:3" ht="12.75">
      <c r="A24" s="2">
        <f t="shared" si="0"/>
        <v>14</v>
      </c>
      <c r="B24" s="3">
        <f t="shared" si="1"/>
        <v>41.23216827022546</v>
      </c>
      <c r="C24" s="3">
        <f t="shared" si="2"/>
        <v>173.17557775160634</v>
      </c>
    </row>
    <row r="25" spans="1:10" ht="15.75">
      <c r="A25" s="2">
        <f t="shared" si="0"/>
        <v>15</v>
      </c>
      <c r="B25" s="3">
        <f t="shared" si="1"/>
        <v>40.70924367833347</v>
      </c>
      <c r="C25" s="3">
        <f t="shared" si="2"/>
        <v>160.19976150065995</v>
      </c>
      <c r="J25" s="5"/>
    </row>
    <row r="26" spans="1:3" ht="12.75">
      <c r="A26" s="2">
        <f t="shared" si="0"/>
        <v>16</v>
      </c>
      <c r="B26" s="3">
        <f t="shared" si="1"/>
        <v>40.140127480797595</v>
      </c>
      <c r="C26" s="3">
        <f t="shared" si="2"/>
        <v>148.53129552315426</v>
      </c>
    </row>
    <row r="27" spans="1:3" ht="12.75">
      <c r="A27" s="2">
        <f t="shared" si="0"/>
        <v>17</v>
      </c>
      <c r="B27" s="3">
        <f t="shared" si="1"/>
        <v>39.53213017009241</v>
      </c>
      <c r="C27" s="3">
        <f t="shared" si="2"/>
        <v>138.0508515714884</v>
      </c>
    </row>
    <row r="28" spans="1:3" ht="12.75">
      <c r="A28" s="2">
        <f t="shared" si="0"/>
        <v>18</v>
      </c>
      <c r="B28" s="3">
        <f t="shared" si="1"/>
        <v>38.89191068843125</v>
      </c>
      <c r="C28" s="3">
        <f t="shared" si="2"/>
        <v>128.64565127525762</v>
      </c>
    </row>
    <row r="29" spans="1:3" ht="12.75">
      <c r="A29" s="2">
        <f t="shared" si="0"/>
        <v>19</v>
      </c>
      <c r="B29" s="3">
        <f t="shared" si="1"/>
        <v>38.22548088576356</v>
      </c>
      <c r="C29" s="3">
        <f t="shared" si="2"/>
        <v>120.21065917062124</v>
      </c>
    </row>
    <row r="30" spans="1:3" ht="12.75">
      <c r="A30" s="2">
        <f t="shared" si="0"/>
        <v>20</v>
      </c>
      <c r="B30" s="3">
        <f t="shared" si="1"/>
        <v>37.538227484629815</v>
      </c>
      <c r="C30" s="3">
        <f t="shared" si="2"/>
        <v>112.64917747841068</v>
      </c>
    </row>
    <row r="31" spans="1:3" ht="12.75">
      <c r="A31" s="2">
        <f t="shared" si="0"/>
        <v>21</v>
      </c>
      <c r="B31" s="3">
        <f t="shared" si="1"/>
        <v>36.83494570510502</v>
      </c>
      <c r="C31" s="3">
        <f t="shared" si="2"/>
        <v>105.87300165090357</v>
      </c>
    </row>
    <row r="32" spans="1:3" ht="12.75">
      <c r="A32" s="2">
        <f t="shared" si="0"/>
        <v>22</v>
      </c>
      <c r="B32" s="3">
        <f t="shared" si="1"/>
        <v>36.11987996069662</v>
      </c>
      <c r="C32" s="3">
        <f t="shared" si="2"/>
        <v>99.8022667296948</v>
      </c>
    </row>
    <row r="33" spans="1:3" ht="12.75">
      <c r="A33" s="2">
        <f t="shared" si="0"/>
        <v>23</v>
      </c>
      <c r="B33" s="3">
        <f t="shared" si="1"/>
        <v>35.39676815128392</v>
      </c>
      <c r="C33" s="3">
        <f t="shared" si="2"/>
        <v>94.36508715903932</v>
      </c>
    </row>
    <row r="34" spans="1:3" ht="12.75">
      <c r="A34" s="2">
        <f t="shared" si="0"/>
        <v>24</v>
      </c>
      <c r="B34" s="3">
        <f t="shared" si="1"/>
        <v>34.66888701791983</v>
      </c>
      <c r="C34" s="3">
        <f t="shared" si="2"/>
        <v>89.497068556376</v>
      </c>
    </row>
    <row r="35" spans="1:3" ht="12.75">
      <c r="A35" s="2">
        <f t="shared" si="0"/>
        <v>25</v>
      </c>
      <c r="B35" s="3">
        <f t="shared" si="1"/>
        <v>33.93909678320384</v>
      </c>
      <c r="C35" s="3">
        <f t="shared" si="2"/>
        <v>85.14074969358573</v>
      </c>
    </row>
    <row r="36" spans="1:3" ht="12.75">
      <c r="A36" s="2">
        <f t="shared" si="0"/>
        <v>26</v>
      </c>
      <c r="B36" s="3">
        <f t="shared" si="1"/>
        <v>33.20988389411224</v>
      </c>
      <c r="C36" s="3">
        <f t="shared" si="2"/>
        <v>81.24501658982788</v>
      </c>
    </row>
    <row r="37" spans="1:3" ht="12.75">
      <c r="A37" s="2">
        <f t="shared" si="0"/>
        <v>27</v>
      </c>
      <c r="B37" s="3">
        <f t="shared" si="1"/>
        <v>32.48340113408121</v>
      </c>
      <c r="C37" s="3">
        <f t="shared" si="2"/>
        <v>77.76451781121877</v>
      </c>
    </row>
    <row r="38" spans="1:3" ht="12.75">
      <c r="A38" s="2">
        <f t="shared" si="0"/>
        <v>28</v>
      </c>
      <c r="B38" s="3">
        <f t="shared" si="1"/>
        <v>31.7615047026648</v>
      </c>
      <c r="C38" s="3">
        <f t="shared" si="2"/>
        <v>74.65910030998756</v>
      </c>
    </row>
    <row r="39" spans="1:3" ht="12.75">
      <c r="A39" s="2">
        <f t="shared" si="0"/>
        <v>29</v>
      </c>
      <c r="B39" s="3">
        <f t="shared" si="1"/>
        <v>31.045788098144097</v>
      </c>
      <c r="C39" s="3">
        <f t="shared" si="2"/>
        <v>71.89327787551687</v>
      </c>
    </row>
    <row r="40" spans="1:3" ht="12.75">
      <c r="A40" s="2">
        <f t="shared" si="0"/>
        <v>30</v>
      </c>
      <c r="B40" s="3">
        <f t="shared" si="1"/>
        <v>30.337612802260203</v>
      </c>
      <c r="C40" s="3">
        <f t="shared" si="2"/>
        <v>69.43573900189624</v>
      </c>
    </row>
    <row r="41" spans="1:3" ht="12.75">
      <c r="A41" s="2">
        <f t="shared" si="0"/>
        <v>31</v>
      </c>
      <c r="B41" s="3">
        <f t="shared" si="1"/>
        <v>29.638135874640227</v>
      </c>
      <c r="C41" s="3">
        <f t="shared" si="2"/>
        <v>67.2588972541536</v>
      </c>
    </row>
    <row r="42" spans="1:3" ht="12.75">
      <c r="A42" s="2">
        <f t="shared" si="0"/>
        <v>32</v>
      </c>
      <c r="B42" s="3">
        <f t="shared" si="1"/>
        <v>28.94833463196073</v>
      </c>
      <c r="C42" s="3">
        <f t="shared" si="2"/>
        <v>65.33848466463914</v>
      </c>
    </row>
    <row r="43" spans="1:3" ht="12.75">
      <c r="A43" s="2">
        <f t="shared" si="0"/>
        <v>33</v>
      </c>
      <c r="B43" s="3">
        <f t="shared" si="1"/>
        <v>28.269028624843628</v>
      </c>
      <c r="C43" s="3">
        <f t="shared" si="2"/>
        <v>63.653187010787825</v>
      </c>
    </row>
    <row r="44" spans="1:3" ht="12.75">
      <c r="A44" s="2">
        <f t="shared" si="0"/>
        <v>34</v>
      </c>
      <c r="B44" s="3">
        <f t="shared" si="1"/>
        <v>27.600899142665366</v>
      </c>
      <c r="C44" s="3">
        <f t="shared" si="2"/>
        <v>62.18431877907679</v>
      </c>
    </row>
    <row r="45" spans="1:3" ht="12.75">
      <c r="A45" s="2">
        <f t="shared" si="0"/>
        <v>35</v>
      </c>
      <c r="B45" s="3">
        <f t="shared" si="1"/>
        <v>26.94450647947307</v>
      </c>
      <c r="C45" s="3">
        <f t="shared" si="2"/>
        <v>60.915535025687106</v>
      </c>
    </row>
    <row r="46" spans="1:3" ht="12.75">
      <c r="A46" s="2">
        <f t="shared" si="0"/>
        <v>36</v>
      </c>
      <c r="B46" s="3">
        <f t="shared" si="1"/>
        <v>26.300305187908897</v>
      </c>
      <c r="C46" s="3">
        <f t="shared" si="2"/>
        <v>59.83257706519817</v>
      </c>
    </row>
    <row r="47" spans="1:3" ht="12.75">
      <c r="A47" s="2">
        <f t="shared" si="0"/>
        <v>37</v>
      </c>
      <c r="B47" s="3">
        <f t="shared" si="1"/>
        <v>25.66865753597101</v>
      </c>
      <c r="C47" s="3">
        <f t="shared" si="2"/>
        <v>58.92304885309085</v>
      </c>
    </row>
    <row r="48" spans="1:3" ht="12.75">
      <c r="A48" s="2">
        <f t="shared" si="0"/>
        <v>38</v>
      </c>
      <c r="B48" s="3">
        <f t="shared" si="1"/>
        <v>25.04984536609041</v>
      </c>
      <c r="C48" s="3">
        <f t="shared" si="2"/>
        <v>58.17622100192791</v>
      </c>
    </row>
    <row r="49" spans="1:3" ht="12.75">
      <c r="A49" s="2">
        <f t="shared" si="0"/>
        <v>39</v>
      </c>
      <c r="B49" s="3">
        <f t="shared" si="1"/>
        <v>24.444080539115877</v>
      </c>
      <c r="C49" s="3">
        <f t="shared" si="2"/>
        <v>57.58285953177423</v>
      </c>
    </row>
    <row r="50" spans="1:11" ht="15.75">
      <c r="A50" s="2">
        <f t="shared" si="0"/>
        <v>40</v>
      </c>
      <c r="B50" s="3">
        <f t="shared" si="1"/>
        <v>23.85151412854913</v>
      </c>
      <c r="C50" s="3">
        <f t="shared" si="2"/>
        <v>57.13507666536477</v>
      </c>
      <c r="E50" s="6"/>
      <c r="F50" s="6"/>
      <c r="G50" s="6"/>
      <c r="H50" s="6"/>
      <c r="I50" s="6"/>
      <c r="J50" s="6"/>
      <c r="K50" s="6"/>
    </row>
    <row r="51" spans="1:11" ht="15.75">
      <c r="A51" s="2">
        <f t="shared" si="0"/>
        <v>41</v>
      </c>
      <c r="B51" s="3">
        <f t="shared" si="1"/>
        <v>23.272244513524626</v>
      </c>
      <c r="C51" s="3">
        <f t="shared" si="2"/>
        <v>56.82620121196886</v>
      </c>
      <c r="E51" s="6"/>
      <c r="F51" s="6"/>
      <c r="G51" s="6"/>
      <c r="H51" s="6"/>
      <c r="I51" s="6"/>
      <c r="J51" s="6"/>
      <c r="K51" s="6"/>
    </row>
    <row r="52" spans="1:3" ht="12.75">
      <c r="A52" s="2">
        <f t="shared" si="0"/>
        <v>42</v>
      </c>
      <c r="B52" s="3">
        <f t="shared" si="1"/>
        <v>22.706324503056855</v>
      </c>
      <c r="C52" s="3">
        <f t="shared" si="2"/>
        <v>56.6506663235273</v>
      </c>
    </row>
    <row r="53" spans="1:3" ht="12.75">
      <c r="A53" s="2">
        <f t="shared" si="0"/>
        <v>43</v>
      </c>
      <c r="B53" s="3">
        <f t="shared" si="1"/>
        <v>22.15376760925079</v>
      </c>
      <c r="C53" s="3">
        <f t="shared" si="2"/>
        <v>56.603912641219125</v>
      </c>
    </row>
    <row r="54" spans="1:3" ht="12.75">
      <c r="A54" s="2">
        <f t="shared" si="0"/>
        <v>44</v>
      </c>
      <c r="B54" s="3">
        <f t="shared" si="1"/>
        <v>21.614553573616053</v>
      </c>
      <c r="C54" s="3">
        <f t="shared" si="2"/>
        <v>56.682305073217236</v>
      </c>
    </row>
    <row r="55" spans="1:3" ht="12.75">
      <c r="A55" s="2">
        <f t="shared" si="0"/>
        <v>45</v>
      </c>
      <c r="B55" s="3">
        <f t="shared" si="1"/>
        <v>21.08863323837568</v>
      </c>
      <c r="C55" s="3">
        <f t="shared" si="2"/>
        <v>56.88306165108237</v>
      </c>
    </row>
    <row r="56" spans="1:3" ht="12.75">
      <c r="A56" s="2">
        <f t="shared" si="0"/>
        <v>46</v>
      </c>
      <c r="B56" s="3">
        <f t="shared" si="1"/>
        <v>20.57593284368797</v>
      </c>
      <c r="C56" s="3">
        <f t="shared" si="2"/>
        <v>57.20419310113743</v>
      </c>
    </row>
    <row r="57" spans="1:3" ht="12.75">
      <c r="A57" s="2">
        <f t="shared" si="0"/>
        <v>47</v>
      </c>
      <c r="B57" s="3">
        <f t="shared" si="1"/>
        <v>20.076357821939965</v>
      </c>
      <c r="C57" s="3">
        <f t="shared" si="2"/>
        <v>57.644451937734345</v>
      </c>
    </row>
    <row r="58" spans="1:3" ht="12.75">
      <c r="A58" s="2">
        <f t="shared" si="0"/>
        <v>48</v>
      </c>
      <c r="B58" s="3">
        <f t="shared" si="1"/>
        <v>19.589796151636925</v>
      </c>
      <c r="C58" s="3">
        <f t="shared" si="2"/>
        <v>58.203290037924134</v>
      </c>
    </row>
    <row r="59" spans="1:3" ht="12.75">
      <c r="A59" s="2">
        <f t="shared" si="0"/>
        <v>49</v>
      </c>
      <c r="B59" s="3">
        <f t="shared" si="1"/>
        <v>19.116121325807573</v>
      </c>
      <c r="C59" s="3">
        <f t="shared" si="2"/>
        <v>58.88082379254717</v>
      </c>
    </row>
    <row r="60" spans="1:3" ht="12.75">
      <c r="A60" s="2">
        <f t="shared" si="0"/>
        <v>50</v>
      </c>
      <c r="B60" s="3">
        <f t="shared" si="1"/>
        <v>18.655194983171526</v>
      </c>
      <c r="C60" s="3">
        <f t="shared" si="2"/>
        <v>59.6778060483491</v>
      </c>
    </row>
    <row r="61" spans="1:3" ht="12.75">
      <c r="A61" s="2">
        <f t="shared" si="0"/>
        <v>51</v>
      </c>
      <c r="B61" s="3">
        <f t="shared" si="1"/>
        <v>18.206869244476362</v>
      </c>
      <c r="C61" s="3">
        <f t="shared" si="2"/>
        <v>60.59560416070113</v>
      </c>
    </row>
    <row r="62" spans="1:3" ht="12.75">
      <c r="A62" s="2">
        <f t="shared" si="0"/>
        <v>52</v>
      </c>
      <c r="B62" s="3">
        <f t="shared" si="1"/>
        <v>17.770988791316466</v>
      </c>
      <c r="C62" s="3">
        <f t="shared" si="2"/>
        <v>61.63618356818849</v>
      </c>
    </row>
    <row r="63" spans="1:3" ht="12.75">
      <c r="A63" s="2">
        <f t="shared" si="0"/>
        <v>53</v>
      </c>
      <c r="B63" s="3">
        <f t="shared" si="1"/>
        <v>17.34739272030995</v>
      </c>
      <c r="C63" s="3">
        <f t="shared" si="2"/>
        <v>62.80209638000625</v>
      </c>
    </row>
    <row r="64" spans="1:3" ht="12.75">
      <c r="A64" s="2">
        <f t="shared" si="0"/>
        <v>54</v>
      </c>
      <c r="B64" s="3">
        <f t="shared" si="1"/>
        <v>16.935916201656926</v>
      </c>
      <c r="C64" s="3">
        <f t="shared" si="2"/>
        <v>64.0964745359559</v>
      </c>
    </row>
    <row r="65" spans="1:3" ht="12.75">
      <c r="A65" s="2">
        <f t="shared" si="0"/>
        <v>55</v>
      </c>
      <c r="B65" s="3">
        <f t="shared" si="1"/>
        <v>16.53639196776348</v>
      </c>
      <c r="C65" s="3">
        <f t="shared" si="2"/>
        <v>65.52302715794158</v>
      </c>
    </row>
    <row r="66" spans="1:3" ht="12.75">
      <c r="A66" s="2">
        <f t="shared" si="0"/>
        <v>56</v>
      </c>
      <c r="B66" s="3">
        <f t="shared" si="1"/>
        <v>16.148651654730386</v>
      </c>
      <c r="C66" s="3">
        <f t="shared" si="2"/>
        <v>67.08604176216379</v>
      </c>
    </row>
    <row r="67" spans="1:3" ht="12.75">
      <c r="A67" s="2">
        <f t="shared" si="0"/>
        <v>57</v>
      </c>
      <c r="B67" s="3">
        <f t="shared" si="1"/>
        <v>15.772527017019662</v>
      </c>
      <c r="C67" s="3">
        <f t="shared" si="2"/>
        <v>68.79038904351101</v>
      </c>
    </row>
    <row r="68" spans="1:3" ht="12.75">
      <c r="A68" s="2">
        <f t="shared" si="0"/>
        <v>58</v>
      </c>
      <c r="B68" s="3">
        <f t="shared" si="1"/>
        <v>15.40785103347908</v>
      </c>
      <c r="C68" s="3">
        <f t="shared" si="2"/>
        <v>70.64153097862673</v>
      </c>
    </row>
    <row r="69" spans="1:3" ht="12.75">
      <c r="A69" s="2">
        <f t="shared" si="0"/>
        <v>59</v>
      </c>
      <c r="B69" s="3">
        <f t="shared" si="1"/>
        <v>15.054458921084265</v>
      </c>
      <c r="C69" s="3">
        <f t="shared" si="2"/>
        <v>72.64553202232082</v>
      </c>
    </row>
    <row r="70" spans="1:3" ht="12.75">
      <c r="A70" s="2">
        <f t="shared" si="0"/>
        <v>60</v>
      </c>
      <c r="B70" s="3">
        <f t="shared" si="1"/>
        <v>14.712189071214771</v>
      </c>
      <c r="C70" s="3">
        <f t="shared" si="2"/>
        <v>74.80907319380833</v>
      </c>
    </row>
    <row r="71" spans="1:3" ht="12.75">
      <c r="A71" s="2">
        <f t="shared" si="0"/>
        <v>61</v>
      </c>
      <c r="B71" s="3">
        <f t="shared" si="1"/>
        <v>14.380883921985292</v>
      </c>
      <c r="C71" s="3">
        <f t="shared" si="2"/>
        <v>77.13946886497247</v>
      </c>
    </row>
    <row r="72" spans="1:3" ht="12.75">
      <c r="A72" s="2">
        <f t="shared" si="0"/>
        <v>62</v>
      </c>
      <c r="B72" s="3">
        <f t="shared" si="1"/>
        <v>14.06039077908081</v>
      </c>
      <c r="C72" s="3">
        <f t="shared" si="2"/>
        <v>79.64468607261692</v>
      </c>
    </row>
    <row r="73" spans="1:3" ht="12.75">
      <c r="A73" s="2">
        <f t="shared" si="0"/>
        <v>63</v>
      </c>
      <c r="B73" s="3">
        <f t="shared" si="1"/>
        <v>13.750562596674206</v>
      </c>
      <c r="C73" s="3">
        <f t="shared" si="2"/>
        <v>82.33336618051962</v>
      </c>
    </row>
    <row r="74" spans="1:3" ht="12.75">
      <c r="A74" s="2">
        <f t="shared" si="0"/>
        <v>64</v>
      </c>
      <c r="B74" s="3">
        <f t="shared" si="1"/>
        <v>13.451258729319994</v>
      </c>
      <c r="C74" s="3">
        <f t="shared" si="2"/>
        <v>85.21484871492585</v>
      </c>
    </row>
    <row r="75" spans="1:3" ht="12.75">
      <c r="A75" s="2">
        <f t="shared" si="0"/>
        <v>65</v>
      </c>
      <c r="B75" s="3">
        <f t="shared" si="1"/>
        <v>13.162345665204827</v>
      </c>
      <c r="C75" s="3">
        <f t="shared" si="2"/>
        <v>88.29919718869186</v>
      </c>
    </row>
    <row r="76" spans="1:3" ht="12.75">
      <c r="A76" s="2">
        <f t="shared" si="0"/>
        <v>66</v>
      </c>
      <c r="B76" s="3">
        <f t="shared" si="1"/>
        <v>12.883697750784446</v>
      </c>
      <c r="C76" s="3">
        <f t="shared" si="2"/>
        <v>91.59722671424356</v>
      </c>
    </row>
    <row r="77" spans="1:3" ht="12.75">
      <c r="A77" s="2">
        <f aca="true" t="shared" si="3" ref="A77:A140">A76+1</f>
        <v>67</v>
      </c>
      <c r="B77" s="3">
        <f aca="true" t="shared" si="4" ref="B77:B140">IF(ROUND(B76,0)&lt;=0,0,B76+$Q$4*B76*C76-$Q$3*B76)</f>
        <v>12.615197916640552</v>
      </c>
      <c r="C77" s="3">
        <f aca="true" t="shared" si="5" ref="C77:C140">IF(ROUND(C76,0)&lt;=1,0,C76+$H$3*C76-$H$4*C76*B76-C76*C76*$H$5+$H$7)</f>
        <v>95.12053318333992</v>
      </c>
    </row>
    <row r="78" spans="1:3" ht="12.75">
      <c r="A78" s="2">
        <f t="shared" si="3"/>
        <v>68</v>
      </c>
      <c r="B78" s="3">
        <f t="shared" si="4"/>
        <v>12.356738414345756</v>
      </c>
      <c r="C78" s="3">
        <f t="shared" si="5"/>
        <v>98.88152376166367</v>
      </c>
    </row>
    <row r="79" spans="1:3" ht="12.75">
      <c r="A79" s="2">
        <f t="shared" si="3"/>
        <v>69</v>
      </c>
      <c r="B79" s="3">
        <f t="shared" si="4"/>
        <v>12.108221574228864</v>
      </c>
      <c r="C79" s="3">
        <f t="shared" si="5"/>
        <v>102.89344840767423</v>
      </c>
    </row>
    <row r="80" spans="1:3" ht="12.75">
      <c r="A80" s="2">
        <f t="shared" si="3"/>
        <v>70</v>
      </c>
      <c r="B80" s="3">
        <f t="shared" si="4"/>
        <v>11.869560594187659</v>
      </c>
      <c r="C80" s="3">
        <f t="shared" si="5"/>
        <v>107.1704320769385</v>
      </c>
    </row>
    <row r="81" spans="1:3" ht="12.75">
      <c r="A81" s="2">
        <f t="shared" si="3"/>
        <v>71</v>
      </c>
      <c r="B81" s="3">
        <f t="shared" si="4"/>
        <v>11.64068037010628</v>
      </c>
      <c r="C81" s="3">
        <f t="shared" si="5"/>
        <v>111.72750721409298</v>
      </c>
    </row>
    <row r="82" spans="1:3" ht="12.75">
      <c r="A82" s="2">
        <f t="shared" si="3"/>
        <v>72</v>
      </c>
      <c r="B82" s="3">
        <f t="shared" si="4"/>
        <v>11.421518379005892</v>
      </c>
      <c r="C82" s="3">
        <f t="shared" si="5"/>
        <v>116.58064606324936</v>
      </c>
    </row>
    <row r="83" spans="1:3" ht="12.75">
      <c r="A83" s="2">
        <f t="shared" si="3"/>
        <v>73</v>
      </c>
      <c r="B83" s="3">
        <f t="shared" si="4"/>
        <v>11.212025626800493</v>
      </c>
      <c r="C83" s="3">
        <f t="shared" si="5"/>
        <v>121.74679224235068</v>
      </c>
    </row>
    <row r="84" spans="1:3" ht="12.75">
      <c r="A84" s="2">
        <f t="shared" si="3"/>
        <v>74</v>
      </c>
      <c r="B84" s="3">
        <f t="shared" si="4"/>
        <v>11.012167673456677</v>
      </c>
      <c r="C84" s="3">
        <f t="shared" si="5"/>
        <v>127.24389092575429</v>
      </c>
    </row>
    <row r="85" spans="1:3" ht="12.75">
      <c r="A85" s="2">
        <f t="shared" si="3"/>
        <v>75</v>
      </c>
      <c r="B85" s="3">
        <f t="shared" si="4"/>
        <v>10.821925749482721</v>
      </c>
      <c r="C85" s="3">
        <f t="shared" si="5"/>
        <v>133.0909168598824</v>
      </c>
    </row>
    <row r="86" spans="1:3" ht="12.75">
      <c r="A86" s="2">
        <f t="shared" si="3"/>
        <v>76</v>
      </c>
      <c r="B86" s="3">
        <f t="shared" si="4"/>
        <v>10.641297979017063</v>
      </c>
      <c r="C86" s="3">
        <f t="shared" si="5"/>
        <v>139.30789929651894</v>
      </c>
    </row>
    <row r="87" spans="1:3" ht="12.75">
      <c r="A87" s="2">
        <f t="shared" si="3"/>
        <v>77</v>
      </c>
      <c r="B87" s="3">
        <f t="shared" si="4"/>
        <v>10.470300726371066</v>
      </c>
      <c r="C87" s="3">
        <f t="shared" si="5"/>
        <v>145.915942764225</v>
      </c>
    </row>
    <row r="88" spans="1:3" ht="12.75">
      <c r="A88" s="2">
        <f t="shared" si="3"/>
        <v>78</v>
      </c>
      <c r="B88" s="3">
        <f t="shared" si="4"/>
        <v>10.308970084731271</v>
      </c>
      <c r="C88" s="3">
        <f t="shared" si="5"/>
        <v>152.9372424069517</v>
      </c>
    </row>
    <row r="89" spans="1:3" ht="12.75">
      <c r="A89" s="2">
        <f t="shared" si="3"/>
        <v>79</v>
      </c>
      <c r="B89" s="3">
        <f t="shared" si="4"/>
        <v>10.157363527870789</v>
      </c>
      <c r="C89" s="3">
        <f t="shared" si="5"/>
        <v>160.39509239631911</v>
      </c>
    </row>
    <row r="90" spans="1:3" ht="12.75">
      <c r="A90" s="2">
        <f t="shared" si="3"/>
        <v>80</v>
      </c>
      <c r="B90" s="3">
        <f t="shared" si="4"/>
        <v>10.01556174819025</v>
      </c>
      <c r="C90" s="3">
        <f t="shared" si="5"/>
        <v>168.31388566576447</v>
      </c>
    </row>
    <row r="91" spans="1:3" ht="12.75">
      <c r="A91" s="2">
        <f t="shared" si="3"/>
        <v>81</v>
      </c>
      <c r="B91" s="3">
        <f t="shared" si="4"/>
        <v>9.883670707240872</v>
      </c>
      <c r="C91" s="3">
        <f t="shared" si="5"/>
        <v>176.7191029158301</v>
      </c>
    </row>
    <row r="92" spans="1:3" ht="12.75">
      <c r="A92" s="2">
        <f t="shared" si="3"/>
        <v>82</v>
      </c>
      <c r="B92" s="3">
        <f t="shared" si="4"/>
        <v>9.761823928113554</v>
      </c>
      <c r="C92" s="3">
        <f t="shared" si="5"/>
        <v>185.63728849465852</v>
      </c>
    </row>
    <row r="93" spans="1:3" ht="12.75">
      <c r="A93" s="2">
        <f t="shared" si="3"/>
        <v>83</v>
      </c>
      <c r="B93" s="3">
        <f t="shared" si="4"/>
        <v>9.650185062747875</v>
      </c>
      <c r="C93" s="3">
        <f t="shared" si="5"/>
        <v>195.0960103600687</v>
      </c>
    </row>
    <row r="94" spans="1:3" ht="12.75">
      <c r="A94" s="2">
        <f t="shared" si="3"/>
        <v>84</v>
      </c>
      <c r="B94" s="3">
        <f t="shared" si="4"/>
        <v>9.548950771363282</v>
      </c>
      <c r="C94" s="3">
        <f t="shared" si="5"/>
        <v>205.12380087256113</v>
      </c>
    </row>
    <row r="95" spans="1:3" ht="12.75">
      <c r="A95" s="2">
        <f t="shared" si="3"/>
        <v>85</v>
      </c>
      <c r="B95" s="3">
        <f t="shared" si="4"/>
        <v>9.458353955879085</v>
      </c>
      <c r="C95" s="3">
        <f t="shared" si="5"/>
        <v>215.7500746448236</v>
      </c>
    </row>
    <row r="96" spans="1:3" ht="12.75">
      <c r="A96" s="2">
        <f t="shared" si="3"/>
        <v>86</v>
      </c>
      <c r="B96" s="3">
        <f t="shared" si="4"/>
        <v>9.378667394402521</v>
      </c>
      <c r="C96" s="3">
        <f t="shared" si="5"/>
        <v>227.00501907486543</v>
      </c>
    </row>
    <row r="97" spans="1:3" ht="12.75">
      <c r="A97" s="2">
        <f t="shared" si="3"/>
        <v>87</v>
      </c>
      <c r="B97" s="3">
        <f t="shared" si="4"/>
        <v>9.310207829646762</v>
      </c>
      <c r="C97" s="3">
        <f t="shared" si="5"/>
        <v>238.91945250855065</v>
      </c>
    </row>
    <row r="98" spans="1:3" ht="12.75">
      <c r="A98" s="2">
        <f t="shared" si="3"/>
        <v>88</v>
      </c>
      <c r="B98" s="3">
        <f t="shared" si="4"/>
        <v>9.253340570497363</v>
      </c>
      <c r="C98" s="3">
        <f t="shared" si="5"/>
        <v>251.5246442047201</v>
      </c>
    </row>
    <row r="99" spans="1:3" ht="12.75">
      <c r="A99" s="2">
        <f t="shared" si="3"/>
        <v>89</v>
      </c>
      <c r="B99" s="3">
        <f t="shared" si="4"/>
        <v>9.208484672852387</v>
      </c>
      <c r="C99" s="3">
        <f t="shared" si="5"/>
        <v>264.85208940434705</v>
      </c>
    </row>
    <row r="100" spans="1:3" ht="12.75">
      <c r="A100" s="2">
        <f t="shared" si="3"/>
        <v>90</v>
      </c>
      <c r="B100" s="3">
        <f t="shared" si="4"/>
        <v>9.176118773252103</v>
      </c>
      <c r="C100" s="3">
        <f t="shared" si="5"/>
        <v>278.9332318273269</v>
      </c>
    </row>
    <row r="101" spans="1:3" ht="12.75">
      <c r="A101" s="2">
        <f t="shared" si="3"/>
        <v>91</v>
      </c>
      <c r="B101" s="3">
        <f t="shared" si="4"/>
        <v>9.15678765656</v>
      </c>
      <c r="C101" s="3">
        <f t="shared" si="5"/>
        <v>293.79912483156784</v>
      </c>
    </row>
    <row r="102" spans="1:3" ht="12.75">
      <c r="A102" s="2">
        <f t="shared" si="3"/>
        <v>92</v>
      </c>
      <c r="B102" s="3">
        <f t="shared" si="4"/>
        <v>9.151109646839783</v>
      </c>
      <c r="C102" s="3">
        <f t="shared" si="5"/>
        <v>309.48002126734565</v>
      </c>
    </row>
    <row r="103" spans="1:3" ht="12.75">
      <c r="A103" s="2">
        <f t="shared" si="3"/>
        <v>93</v>
      </c>
      <c r="B103" s="3">
        <f t="shared" si="4"/>
        <v>9.159784918246968</v>
      </c>
      <c r="C103" s="3">
        <f t="shared" si="5"/>
        <v>326.0048807489116</v>
      </c>
    </row>
    <row r="104" spans="1:3" ht="12.75">
      <c r="A104" s="2">
        <f t="shared" si="3"/>
        <v>94</v>
      </c>
      <c r="B104" s="3">
        <f t="shared" si="4"/>
        <v>9.183604829695438</v>
      </c>
      <c r="C104" s="3">
        <f t="shared" si="5"/>
        <v>343.4007816564785</v>
      </c>
    </row>
    <row r="105" spans="1:3" ht="12.75">
      <c r="A105" s="2">
        <f t="shared" si="3"/>
        <v>95</v>
      </c>
      <c r="B105" s="3">
        <f t="shared" si="4"/>
        <v>9.223462392498739</v>
      </c>
      <c r="C105" s="3">
        <f t="shared" si="5"/>
        <v>361.69222369779504</v>
      </c>
    </row>
    <row r="106" spans="1:3" ht="12.75">
      <c r="A106" s="2">
        <f t="shared" si="3"/>
        <v>96</v>
      </c>
      <c r="B106" s="3">
        <f t="shared" si="4"/>
        <v>9.280363983017361</v>
      </c>
      <c r="C106" s="3">
        <f t="shared" si="5"/>
        <v>380.90030533885323</v>
      </c>
    </row>
    <row r="107" spans="1:3" ht="12.75">
      <c r="A107" s="2">
        <f t="shared" si="3"/>
        <v>97</v>
      </c>
      <c r="B107" s="3">
        <f t="shared" si="4"/>
        <v>9.355442411005543</v>
      </c>
      <c r="C107" s="3">
        <f t="shared" si="5"/>
        <v>401.04175892020197</v>
      </c>
    </row>
    <row r="108" spans="1:3" ht="12.75">
      <c r="A108" s="2">
        <f t="shared" si="3"/>
        <v>98</v>
      </c>
      <c r="B108" s="3">
        <f t="shared" si="4"/>
        <v>9.449971446674008</v>
      </c>
      <c r="C108" s="3">
        <f t="shared" si="5"/>
        <v>422.1278249030749</v>
      </c>
    </row>
    <row r="109" spans="1:3" ht="12.75">
      <c r="A109" s="2">
        <f t="shared" si="3"/>
        <v>99</v>
      </c>
      <c r="B109" s="3">
        <f t="shared" si="4"/>
        <v>9.565381892491853</v>
      </c>
      <c r="C109" s="3">
        <f t="shared" si="5"/>
        <v>444.162945575629</v>
      </c>
    </row>
    <row r="110" spans="1:3" ht="12.75">
      <c r="A110" s="2">
        <f t="shared" si="3"/>
        <v>100</v>
      </c>
      <c r="B110" s="3">
        <f t="shared" si="4"/>
        <v>9.703279255409594</v>
      </c>
      <c r="C110" s="3">
        <f t="shared" si="5"/>
        <v>467.14325788973576</v>
      </c>
    </row>
    <row r="111" spans="1:3" ht="12.75">
      <c r="A111" s="2">
        <f t="shared" si="3"/>
        <v>101</v>
      </c>
      <c r="B111" s="3">
        <f t="shared" si="4"/>
        <v>9.8654630261059</v>
      </c>
      <c r="C111" s="3">
        <f t="shared" si="5"/>
        <v>491.0548651654683</v>
      </c>
    </row>
    <row r="112" spans="1:3" ht="12.75">
      <c r="A112" s="2">
        <f t="shared" si="3"/>
        <v>102</v>
      </c>
      <c r="B112" s="3">
        <f t="shared" si="4"/>
        <v>10.053947496930657</v>
      </c>
      <c r="C112" s="3">
        <f t="shared" si="5"/>
        <v>515.8718685660431</v>
      </c>
    </row>
    <row r="113" spans="1:3" ht="12.75">
      <c r="A113" s="2">
        <f t="shared" si="3"/>
        <v>103</v>
      </c>
      <c r="B113" s="3">
        <f t="shared" si="4"/>
        <v>10.27098394019339</v>
      </c>
      <c r="C113" s="3">
        <f t="shared" si="5"/>
        <v>541.554142010161</v>
      </c>
    </row>
    <row r="114" spans="1:3" ht="12.75">
      <c r="A114" s="2">
        <f t="shared" si="3"/>
        <v>104</v>
      </c>
      <c r="B114" s="3">
        <f t="shared" si="4"/>
        <v>10.519083811520746</v>
      </c>
      <c r="C114" s="3">
        <f t="shared" si="5"/>
        <v>568.0448392097491</v>
      </c>
    </row>
    <row r="115" spans="1:3" ht="12.75">
      <c r="A115" s="2">
        <f t="shared" si="3"/>
        <v>105</v>
      </c>
      <c r="B115" s="3">
        <f t="shared" si="4"/>
        <v>10.801042424410042</v>
      </c>
      <c r="C115" s="3">
        <f t="shared" si="5"/>
        <v>595.2676296492298</v>
      </c>
    </row>
    <row r="116" spans="1:3" ht="12.75">
      <c r="A116" s="2">
        <f t="shared" si="3"/>
        <v>106</v>
      </c>
      <c r="B116" s="3">
        <f t="shared" si="4"/>
        <v>11.119962243849676</v>
      </c>
      <c r="C116" s="3">
        <f t="shared" si="5"/>
        <v>623.1236726307832</v>
      </c>
    </row>
    <row r="117" spans="1:3" ht="12.75">
      <c r="A117" s="2">
        <f t="shared" si="3"/>
        <v>107</v>
      </c>
      <c r="B117" s="3">
        <f t="shared" si="4"/>
        <v>11.47927454782451</v>
      </c>
      <c r="C117" s="3">
        <f t="shared" si="5"/>
        <v>651.4883563159407</v>
      </c>
    </row>
    <row r="118" spans="1:3" ht="12.75">
      <c r="A118" s="2">
        <f t="shared" si="3"/>
        <v>108</v>
      </c>
      <c r="B118" s="3">
        <f t="shared" si="4"/>
        <v>11.882757682075933</v>
      </c>
      <c r="C118" s="3">
        <f t="shared" si="5"/>
        <v>680.2078535569289</v>
      </c>
    </row>
    <row r="119" spans="1:3" ht="12.75">
      <c r="A119" s="2">
        <f t="shared" si="3"/>
        <v>109</v>
      </c>
      <c r="B119" s="3">
        <f t="shared" si="4"/>
        <v>12.334549461339854</v>
      </c>
      <c r="C119" s="3">
        <f t="shared" si="5"/>
        <v>709.0955799880045</v>
      </c>
    </row>
    <row r="120" spans="1:3" ht="12.75">
      <c r="A120" s="2">
        <f t="shared" si="3"/>
        <v>110</v>
      </c>
      <c r="B120" s="3">
        <f t="shared" si="4"/>
        <v>12.83915042791761</v>
      </c>
      <c r="C120" s="3">
        <f t="shared" si="5"/>
        <v>737.9286841702069</v>
      </c>
    </row>
    <row r="121" spans="1:3" ht="12.75">
      <c r="A121" s="2">
        <f t="shared" si="3"/>
        <v>111</v>
      </c>
      <c r="B121" s="3">
        <f t="shared" si="4"/>
        <v>13.401413653193742</v>
      </c>
      <c r="C121" s="3">
        <f t="shared" si="5"/>
        <v>766.4447562209791</v>
      </c>
    </row>
    <row r="122" spans="1:3" ht="12.75">
      <c r="A122" s="2">
        <f t="shared" si="3"/>
        <v>112</v>
      </c>
      <c r="B122" s="3">
        <f t="shared" si="4"/>
        <v>14.026515565641787</v>
      </c>
      <c r="C122" s="3">
        <f t="shared" si="5"/>
        <v>794.3390113991129</v>
      </c>
    </row>
    <row r="123" spans="1:3" ht="12.75">
      <c r="A123" s="2">
        <f t="shared" si="3"/>
        <v>113</v>
      </c>
      <c r="B123" s="3">
        <f t="shared" si="4"/>
        <v>14.71990094945115</v>
      </c>
      <c r="C123" s="3">
        <f t="shared" si="5"/>
        <v>821.2622883938884</v>
      </c>
    </row>
    <row r="124" spans="1:3" ht="12.75">
      <c r="A124" s="2">
        <f t="shared" si="3"/>
        <v>114</v>
      </c>
      <c r="B124" s="3">
        <f t="shared" si="4"/>
        <v>15.487193874835377</v>
      </c>
      <c r="C124" s="3">
        <f t="shared" si="5"/>
        <v>846.8202961946279</v>
      </c>
    </row>
    <row r="125" spans="1:3" ht="12.75">
      <c r="A125" s="2">
        <f t="shared" si="3"/>
        <v>115</v>
      </c>
      <c r="B125" s="3">
        <f t="shared" si="4"/>
        <v>16.334065069021488</v>
      </c>
      <c r="C125" s="3">
        <f t="shared" si="5"/>
        <v>870.5746424348974</v>
      </c>
    </row>
    <row r="126" spans="1:3" ht="12.75">
      <c r="A126" s="2">
        <f t="shared" si="3"/>
        <v>116</v>
      </c>
      <c r="B126" s="3">
        <f t="shared" si="4"/>
        <v>17.266045402648015</v>
      </c>
      <c r="C126" s="3">
        <f t="shared" si="5"/>
        <v>892.0462688261513</v>
      </c>
    </row>
    <row r="127" spans="1:3" ht="12.75">
      <c r="A127" s="2">
        <f t="shared" si="3"/>
        <v>117</v>
      </c>
      <c r="B127" s="3">
        <f t="shared" si="4"/>
        <v>18.288275178450085</v>
      </c>
      <c r="C127" s="3">
        <f t="shared" si="5"/>
        <v>910.7219875052446</v>
      </c>
    </row>
    <row r="128" spans="1:3" ht="12.75">
      <c r="A128" s="2">
        <f t="shared" si="3"/>
        <v>118</v>
      </c>
      <c r="B128" s="3">
        <f t="shared" si="4"/>
        <v>19.405180354952673</v>
      </c>
      <c r="C128" s="3">
        <f t="shared" si="5"/>
        <v>926.064829106473</v>
      </c>
    </row>
    <row r="129" spans="1:3" ht="12.75">
      <c r="A129" s="2">
        <f t="shared" si="3"/>
        <v>119</v>
      </c>
      <c r="B129" s="3">
        <f t="shared" si="4"/>
        <v>20.620070447223046</v>
      </c>
      <c r="C129" s="3">
        <f t="shared" si="5"/>
        <v>937.5288436092974</v>
      </c>
    </row>
    <row r="130" spans="1:3" ht="12.75">
      <c r="A130" s="2">
        <f t="shared" si="3"/>
        <v>120</v>
      </c>
      <c r="B130" s="3">
        <f t="shared" si="4"/>
        <v>21.934659413959082</v>
      </c>
      <c r="C130" s="3">
        <f t="shared" si="5"/>
        <v>944.5787963280251</v>
      </c>
    </row>
    <row r="131" spans="1:3" ht="12.75">
      <c r="A131" s="2">
        <f t="shared" si="3"/>
        <v>121</v>
      </c>
      <c r="B131" s="3">
        <f t="shared" si="4"/>
        <v>23.348521050250575</v>
      </c>
      <c r="C131" s="3">
        <f t="shared" si="5"/>
        <v>946.7148312491366</v>
      </c>
    </row>
    <row r="132" spans="1:3" ht="12.75">
      <c r="A132" s="2">
        <f t="shared" si="3"/>
        <v>122</v>
      </c>
      <c r="B132" s="3">
        <f t="shared" si="4"/>
        <v>24.85850453534355</v>
      </c>
      <c r="C132" s="3">
        <f t="shared" si="5"/>
        <v>943.5016013975393</v>
      </c>
    </row>
    <row r="133" spans="1:3" ht="12.75">
      <c r="A133" s="2">
        <f t="shared" si="3"/>
        <v>123</v>
      </c>
      <c r="B133" s="3">
        <f t="shared" si="4"/>
        <v>26.458153283027706</v>
      </c>
      <c r="C133" s="3">
        <f t="shared" si="5"/>
        <v>934.6005901735392</v>
      </c>
    </row>
    <row r="134" spans="1:3" ht="12.75">
      <c r="A134" s="2">
        <f t="shared" si="3"/>
        <v>124</v>
      </c>
      <c r="B134" s="3">
        <f t="shared" si="4"/>
        <v>28.13718925185884</v>
      </c>
      <c r="C134" s="3">
        <f t="shared" si="5"/>
        <v>919.8034205962791</v>
      </c>
    </row>
    <row r="135" spans="1:3" ht="12.75">
      <c r="A135" s="2">
        <f t="shared" si="3"/>
        <v>125</v>
      </c>
      <c r="B135" s="3">
        <f t="shared" si="4"/>
        <v>29.881141866285535</v>
      </c>
      <c r="C135" s="3">
        <f t="shared" si="5"/>
        <v>899.0629967706457</v>
      </c>
    </row>
    <row r="136" spans="1:3" ht="12.75">
      <c r="A136" s="2">
        <f t="shared" si="3"/>
        <v>126</v>
      </c>
      <c r="B136" s="3">
        <f t="shared" si="4"/>
        <v>31.671210505620117</v>
      </c>
      <c r="C136" s="3">
        <f t="shared" si="5"/>
        <v>872.5185506670779</v>
      </c>
    </row>
    <row r="137" spans="1:3" ht="12.75">
      <c r="A137" s="2">
        <f t="shared" si="3"/>
        <v>127</v>
      </c>
      <c r="B137" s="3">
        <f t="shared" si="4"/>
        <v>33.48444605927507</v>
      </c>
      <c r="C137" s="3">
        <f t="shared" si="5"/>
        <v>840.5103454741725</v>
      </c>
    </row>
    <row r="138" spans="1:3" ht="12.75">
      <c r="A138" s="2">
        <f t="shared" si="3"/>
        <v>128</v>
      </c>
      <c r="B138" s="3">
        <f t="shared" si="4"/>
        <v>35.294315010026075</v>
      </c>
      <c r="C138" s="3">
        <f t="shared" si="5"/>
        <v>803.5801832656776</v>
      </c>
    </row>
    <row r="139" spans="1:3" ht="12.75">
      <c r="A139" s="2">
        <f t="shared" si="3"/>
        <v>129</v>
      </c>
      <c r="B139" s="3">
        <f t="shared" si="4"/>
        <v>37.07166677212462</v>
      </c>
      <c r="C139" s="3">
        <f t="shared" si="5"/>
        <v>762.4551512636154</v>
      </c>
    </row>
    <row r="140" spans="1:3" ht="12.75">
      <c r="A140" s="2">
        <f t="shared" si="3"/>
        <v>130</v>
      </c>
      <c r="B140" s="3">
        <f t="shared" si="4"/>
        <v>38.78606509859434</v>
      </c>
      <c r="C140" s="3">
        <f t="shared" si="5"/>
        <v>718.0141816920024</v>
      </c>
    </row>
    <row r="141" spans="1:3" ht="12.75">
      <c r="A141" s="2">
        <f aca="true" t="shared" si="6" ref="A141:A204">A140+1</f>
        <v>131</v>
      </c>
      <c r="B141" s="3">
        <f aca="true" t="shared" si="7" ref="B141:B204">IF(ROUND(B140,0)&lt;=0,0,B140+$Q$4*B140*C140-$Q$3*B140)</f>
        <v>40.40737762491851</v>
      </c>
      <c r="C141" s="3">
        <f aca="true" t="shared" si="8" ref="C141:C204">IF(ROUND(C140,0)&lt;=1,0,C140+$H$3*C140-$H$4*C140*B140-C140*C140*$H$5+$H$7)</f>
        <v>671.2396788730027</v>
      </c>
    </row>
    <row r="142" spans="1:3" ht="12.75">
      <c r="A142" s="2">
        <f t="shared" si="6"/>
        <v>132</v>
      </c>
      <c r="B142" s="3">
        <f t="shared" si="7"/>
        <v>41.907459814276</v>
      </c>
      <c r="C142" s="3">
        <f t="shared" si="8"/>
        <v>623.1591092473711</v>
      </c>
    </row>
    <row r="143" spans="1:3" ht="12.75">
      <c r="A143" s="2">
        <f t="shared" si="6"/>
        <v>133</v>
      </c>
      <c r="B143" s="3">
        <f t="shared" si="7"/>
        <v>43.26173755271615</v>
      </c>
      <c r="C143" s="3">
        <f t="shared" si="8"/>
        <v>574.7833677648975</v>
      </c>
    </row>
    <row r="144" spans="1:3" ht="12.75">
      <c r="A144" s="2">
        <f t="shared" si="6"/>
        <v>134</v>
      </c>
      <c r="B144" s="3">
        <f t="shared" si="7"/>
        <v>44.4504981467258</v>
      </c>
      <c r="C144" s="3">
        <f t="shared" si="8"/>
        <v>527.049362040093</v>
      </c>
    </row>
    <row r="145" spans="1:3" ht="12.75">
      <c r="A145" s="2">
        <f t="shared" si="6"/>
        <v>135</v>
      </c>
      <c r="B145" s="3">
        <f t="shared" si="7"/>
        <v>45.45974387138364</v>
      </c>
      <c r="C145" s="3">
        <f t="shared" si="8"/>
        <v>480.77337786131676</v>
      </c>
    </row>
    <row r="146" spans="1:3" ht="12.75">
      <c r="A146" s="2">
        <f t="shared" si="6"/>
        <v>136</v>
      </c>
      <c r="B146" s="3">
        <f t="shared" si="7"/>
        <v>46.281535017017674</v>
      </c>
      <c r="C146" s="3">
        <f t="shared" si="8"/>
        <v>436.6196433978136</v>
      </c>
    </row>
    <row r="147" spans="1:3" ht="12.75">
      <c r="A147" s="2">
        <f t="shared" si="6"/>
        <v>137</v>
      </c>
      <c r="B147" s="3">
        <f t="shared" si="7"/>
        <v>46.91383169801051</v>
      </c>
      <c r="C147" s="3">
        <f t="shared" si="8"/>
        <v>395.0857020434821</v>
      </c>
    </row>
    <row r="148" spans="1:3" ht="12.75">
      <c r="A148" s="2">
        <f t="shared" si="6"/>
        <v>138</v>
      </c>
      <c r="B148" s="3">
        <f t="shared" si="7"/>
        <v>47.35991516026602</v>
      </c>
      <c r="C148" s="3">
        <f t="shared" si="8"/>
        <v>356.5034786995625</v>
      </c>
    </row>
    <row r="149" spans="1:3" ht="12.75">
      <c r="A149" s="2">
        <f t="shared" si="6"/>
        <v>139</v>
      </c>
      <c r="B149" s="3">
        <f t="shared" si="7"/>
        <v>47.62751515601314</v>
      </c>
      <c r="C149" s="3">
        <f t="shared" si="8"/>
        <v>321.0528937603192</v>
      </c>
    </row>
    <row r="150" spans="1:3" ht="12.75">
      <c r="A150" s="2">
        <f t="shared" si="6"/>
        <v>140</v>
      </c>
      <c r="B150" s="3">
        <f t="shared" si="7"/>
        <v>47.7277848576779</v>
      </c>
      <c r="C150" s="3">
        <f t="shared" si="8"/>
        <v>288.78384794494195</v>
      </c>
    </row>
    <row r="151" spans="1:3" ht="12.75">
      <c r="A151" s="2">
        <f t="shared" si="6"/>
        <v>141</v>
      </c>
      <c r="B151" s="3">
        <f t="shared" si="7"/>
        <v>47.67425264845642</v>
      </c>
      <c r="C151" s="3">
        <f t="shared" si="8"/>
        <v>259.6423407996325</v>
      </c>
    </row>
    <row r="152" spans="1:3" ht="12.75">
      <c r="A152" s="2">
        <f t="shared" si="6"/>
        <v>142</v>
      </c>
      <c r="B152" s="3">
        <f t="shared" si="7"/>
        <v>47.481850524354556</v>
      </c>
      <c r="C152" s="3">
        <f t="shared" si="8"/>
        <v>233.49713325752623</v>
      </c>
    </row>
    <row r="153" spans="1:3" ht="12.75">
      <c r="A153" s="2">
        <f t="shared" si="6"/>
        <v>143</v>
      </c>
      <c r="B153" s="3">
        <f t="shared" si="7"/>
        <v>47.16608260654384</v>
      </c>
      <c r="C153" s="3">
        <f t="shared" si="8"/>
        <v>210.16437133390696</v>
      </c>
    </row>
    <row r="154" spans="1:3" ht="12.75">
      <c r="A154" s="2">
        <f t="shared" si="6"/>
        <v>144</v>
      </c>
      <c r="B154" s="3">
        <f t="shared" si="7"/>
        <v>46.74236313827627</v>
      </c>
      <c r="C154" s="3">
        <f t="shared" si="8"/>
        <v>189.42864435680895</v>
      </c>
    </row>
    <row r="155" spans="1:3" ht="12.75">
      <c r="A155" s="2">
        <f t="shared" si="6"/>
        <v>145</v>
      </c>
      <c r="B155" s="3">
        <f t="shared" si="7"/>
        <v>46.225526492459714</v>
      </c>
      <c r="C155" s="3">
        <f t="shared" si="8"/>
        <v>171.05985241565233</v>
      </c>
    </row>
    <row r="156" spans="1:3" ht="12.75">
      <c r="A156" s="2">
        <f t="shared" si="6"/>
        <v>146</v>
      </c>
      <c r="B156" s="3">
        <f t="shared" si="7"/>
        <v>45.629493871649515</v>
      </c>
      <c r="C156" s="3">
        <f t="shared" si="8"/>
        <v>154.8259121745171</v>
      </c>
    </row>
    <row r="157" spans="1:3" ht="12.75">
      <c r="A157" s="2">
        <f t="shared" si="6"/>
        <v>147</v>
      </c>
      <c r="B157" s="3">
        <f t="shared" si="7"/>
        <v>44.967071856573995</v>
      </c>
      <c r="C157" s="3">
        <f t="shared" si="8"/>
        <v>140.50173222726494</v>
      </c>
    </row>
    <row r="158" spans="1:3" ht="12.75">
      <c r="A158" s="2">
        <f t="shared" si="6"/>
        <v>148</v>
      </c>
      <c r="B158" s="3">
        <f t="shared" si="7"/>
        <v>44.249854849780434</v>
      </c>
      <c r="C158" s="3">
        <f t="shared" si="8"/>
        <v>127.87508217157263</v>
      </c>
    </row>
    <row r="159" spans="1:3" ht="12.75">
      <c r="A159" s="2">
        <f t="shared" si="6"/>
        <v>149</v>
      </c>
      <c r="B159" s="3">
        <f t="shared" si="7"/>
        <v>43.4882045867866</v>
      </c>
      <c r="C159" s="3">
        <f t="shared" si="8"/>
        <v>116.75002426703084</v>
      </c>
    </row>
    <row r="160" spans="1:3" ht="12.75">
      <c r="A160" s="2">
        <f t="shared" si="6"/>
        <v>150</v>
      </c>
      <c r="B160" s="3">
        <f t="shared" si="7"/>
        <v>42.6912833432667</v>
      </c>
      <c r="C160" s="3">
        <f t="shared" si="8"/>
        <v>106.94853068771586</v>
      </c>
    </row>
    <row r="161" spans="1:3" ht="12.75">
      <c r="A161" s="2">
        <f t="shared" si="6"/>
        <v>151</v>
      </c>
      <c r="B161" s="3">
        <f t="shared" si="7"/>
        <v>41.86712184564223</v>
      </c>
      <c r="C161" s="3">
        <f t="shared" si="8"/>
        <v>98.31081834266897</v>
      </c>
    </row>
    <row r="162" spans="1:3" ht="12.75">
      <c r="A162" s="2">
        <f t="shared" si="6"/>
        <v>152</v>
      </c>
      <c r="B162" s="3">
        <f t="shared" si="7"/>
        <v>41.022707291302694</v>
      </c>
      <c r="C162" s="3">
        <f t="shared" si="8"/>
        <v>90.69482795231988</v>
      </c>
    </row>
    <row r="163" spans="1:3" ht="12.75">
      <c r="A163" s="2">
        <f t="shared" si="6"/>
        <v>153</v>
      </c>
      <c r="B163" s="3">
        <f t="shared" si="7"/>
        <v>40.16408081055592</v>
      </c>
      <c r="C163" s="3">
        <f t="shared" si="8"/>
        <v>83.97517294833636</v>
      </c>
    </row>
    <row r="164" spans="1:3" ht="12.75">
      <c r="A164" s="2">
        <f t="shared" si="6"/>
        <v>154</v>
      </c>
      <c r="B164" s="3">
        <f t="shared" si="7"/>
        <v>39.296436949476984</v>
      </c>
      <c r="C164" s="3">
        <f t="shared" si="8"/>
        <v>78.04179598417707</v>
      </c>
    </row>
    <row r="165" spans="1:3" ht="12.75">
      <c r="A165" s="2">
        <f t="shared" si="6"/>
        <v>155</v>
      </c>
      <c r="B165" s="3">
        <f t="shared" si="7"/>
        <v>38.42422029252429</v>
      </c>
      <c r="C165" s="3">
        <f t="shared" si="8"/>
        <v>72.79849956148837</v>
      </c>
    </row>
    <row r="166" spans="1:3" ht="12.75">
      <c r="A166" s="2">
        <f t="shared" si="6"/>
        <v>156</v>
      </c>
      <c r="B166" s="3">
        <f t="shared" si="7"/>
        <v>37.551216242160145</v>
      </c>
      <c r="C166" s="3">
        <f t="shared" si="8"/>
        <v>68.16146218555888</v>
      </c>
    </row>
    <row r="167" spans="1:3" ht="12.75">
      <c r="A167" s="2">
        <f t="shared" si="6"/>
        <v>157</v>
      </c>
      <c r="B167" s="3">
        <f t="shared" si="7"/>
        <v>36.680634335486516</v>
      </c>
      <c r="C167" s="3">
        <f t="shared" si="8"/>
        <v>64.0578105586122</v>
      </c>
    </row>
    <row r="168" spans="1:3" ht="12.75">
      <c r="A168" s="2">
        <f t="shared" si="6"/>
        <v>158</v>
      </c>
      <c r="B168" s="3">
        <f t="shared" si="7"/>
        <v>35.81518341796516</v>
      </c>
      <c r="C168" s="3">
        <f t="shared" si="8"/>
        <v>60.424289007158016</v>
      </c>
    </row>
    <row r="169" spans="1:3" ht="12.75">
      <c r="A169" s="2">
        <f t="shared" si="6"/>
        <v>159</v>
      </c>
      <c r="B169" s="3">
        <f t="shared" si="7"/>
        <v>34.957138614795355</v>
      </c>
      <c r="C169" s="3">
        <f t="shared" si="8"/>
        <v>57.206047043036236</v>
      </c>
    </row>
    <row r="170" spans="1:3" ht="12.75">
      <c r="A170" s="2">
        <f t="shared" si="6"/>
        <v>160</v>
      </c>
      <c r="B170" s="3">
        <f t="shared" si="7"/>
        <v>34.10840042796029</v>
      </c>
      <c r="C170" s="3">
        <f t="shared" si="8"/>
        <v>54.355552412557806</v>
      </c>
    </row>
    <row r="171" spans="1:3" ht="12.75">
      <c r="A171" s="2">
        <f t="shared" si="6"/>
        <v>161</v>
      </c>
      <c r="B171" s="3">
        <f t="shared" si="7"/>
        <v>33.27054650983853</v>
      </c>
      <c r="C171" s="3">
        <f t="shared" si="8"/>
        <v>51.83162834100599</v>
      </c>
    </row>
    <row r="172" spans="1:3" ht="12.75">
      <c r="A172" s="2">
        <f t="shared" si="6"/>
        <v>162</v>
      </c>
      <c r="B172" s="3">
        <f t="shared" si="7"/>
        <v>32.44487677468339</v>
      </c>
      <c r="C172" s="3">
        <f t="shared" si="8"/>
        <v>49.59860848609611</v>
      </c>
    </row>
    <row r="173" spans="1:3" ht="12.75">
      <c r="A173" s="2">
        <f t="shared" si="6"/>
        <v>163</v>
      </c>
      <c r="B173" s="3">
        <f t="shared" si="7"/>
        <v>31.6324525454956</v>
      </c>
      <c r="C173" s="3">
        <f t="shared" si="8"/>
        <v>47.62560028773615</v>
      </c>
    </row>
    <row r="174" spans="1:3" ht="12.75">
      <c r="A174" s="2">
        <f t="shared" si="6"/>
        <v>164</v>
      </c>
      <c r="B174" s="3">
        <f t="shared" si="7"/>
        <v>30.834130423235987</v>
      </c>
      <c r="C174" s="3">
        <f t="shared" si="8"/>
        <v>45.885846149422186</v>
      </c>
    </row>
    <row r="175" spans="1:3" ht="12.75">
      <c r="A175" s="2">
        <f t="shared" si="6"/>
        <v>165</v>
      </c>
      <c r="B175" s="3">
        <f t="shared" si="7"/>
        <v>30.05059152701409</v>
      </c>
      <c r="C175" s="3">
        <f t="shared" si="8"/>
        <v>44.356171643862886</v>
      </c>
    </row>
    <row r="176" spans="1:3" ht="12.75">
      <c r="A176" s="2">
        <f t="shared" si="6"/>
        <v>166</v>
      </c>
      <c r="B176" s="3">
        <f t="shared" si="7"/>
        <v>29.28236670078085</v>
      </c>
      <c r="C176" s="3">
        <f t="shared" si="8"/>
        <v>43.01651030872315</v>
      </c>
    </row>
    <row r="177" spans="1:3" ht="12.75">
      <c r="A177" s="2">
        <f t="shared" si="6"/>
        <v>167</v>
      </c>
      <c r="B177" s="3">
        <f t="shared" si="7"/>
        <v>28.529858222662224</v>
      </c>
      <c r="C177" s="3">
        <f t="shared" si="8"/>
        <v>41.84949532031642</v>
      </c>
    </row>
    <row r="178" spans="1:3" ht="12.75">
      <c r="A178" s="2">
        <f t="shared" si="6"/>
        <v>168</v>
      </c>
      <c r="B178" s="3">
        <f t="shared" si="7"/>
        <v>27.793358492800216</v>
      </c>
      <c r="C178" s="3">
        <f t="shared" si="8"/>
        <v>40.84010922643053</v>
      </c>
    </row>
    <row r="179" spans="1:3" ht="12.75">
      <c r="A179" s="2">
        <f t="shared" si="6"/>
        <v>169</v>
      </c>
      <c r="B179" s="3">
        <f t="shared" si="7"/>
        <v>27.073066117677737</v>
      </c>
      <c r="C179" s="3">
        <f t="shared" si="8"/>
        <v>39.97538387034807</v>
      </c>
    </row>
    <row r="180" spans="1:3" ht="12.75">
      <c r="A180" s="2">
        <f t="shared" si="6"/>
        <v>170</v>
      </c>
      <c r="B180" s="3">
        <f t="shared" si="7"/>
        <v>26.36909975520755</v>
      </c>
      <c r="C180" s="3">
        <f t="shared" si="8"/>
        <v>39.244143576273466</v>
      </c>
    </row>
    <row r="181" spans="1:3" ht="12.75">
      <c r="A181" s="2">
        <f t="shared" si="6"/>
        <v>171</v>
      </c>
      <c r="B181" s="3">
        <f t="shared" si="7"/>
        <v>25.681510036228367</v>
      </c>
      <c r="C181" s="3">
        <f t="shared" si="8"/>
        <v>38.636785551056306</v>
      </c>
    </row>
    <row r="182" spans="1:3" ht="12.75">
      <c r="A182" s="2">
        <f t="shared" si="6"/>
        <v>172</v>
      </c>
      <c r="B182" s="3">
        <f t="shared" si="7"/>
        <v>25.01028983473122</v>
      </c>
      <c r="C182" s="3">
        <f t="shared" si="8"/>
        <v>38.14509226706315</v>
      </c>
    </row>
    <row r="183" spans="1:3" ht="12.75">
      <c r="A183" s="2">
        <f t="shared" si="6"/>
        <v>173</v>
      </c>
      <c r="B183" s="3">
        <f t="shared" si="7"/>
        <v>24.355383121026467</v>
      </c>
      <c r="C183" s="3">
        <f t="shared" si="8"/>
        <v>37.76207131761158</v>
      </c>
    </row>
    <row r="184" spans="1:3" ht="12.75">
      <c r="A184" s="2">
        <f t="shared" si="6"/>
        <v>174</v>
      </c>
      <c r="B184" s="3">
        <f t="shared" si="7"/>
        <v>23.71669259883407</v>
      </c>
      <c r="C184" s="3">
        <f t="shared" si="8"/>
        <v>37.4818188786608</v>
      </c>
    </row>
    <row r="185" spans="1:3" ht="12.75">
      <c r="A185" s="2">
        <f t="shared" si="6"/>
        <v>175</v>
      </c>
      <c r="B185" s="3">
        <f t="shared" si="7"/>
        <v>23.094086298508085</v>
      </c>
      <c r="C185" s="3">
        <f t="shared" si="8"/>
        <v>37.29940347217878</v>
      </c>
    </row>
    <row r="186" spans="1:3" ht="12.75">
      <c r="A186" s="2">
        <f t="shared" si="6"/>
        <v>176</v>
      </c>
      <c r="B186" s="3">
        <f t="shared" si="7"/>
        <v>22.48740327381978</v>
      </c>
      <c r="C186" s="3">
        <f t="shared" si="8"/>
        <v>37.2107672139974</v>
      </c>
    </row>
    <row r="187" spans="1:3" ht="12.75">
      <c r="A187" s="2">
        <f t="shared" si="6"/>
        <v>177</v>
      </c>
      <c r="B187" s="3">
        <f t="shared" si="7"/>
        <v>21.896458528452126</v>
      </c>
      <c r="C187" s="3">
        <f t="shared" si="8"/>
        <v>37.212642149379604</v>
      </c>
    </row>
    <row r="188" spans="1:3" ht="12.75">
      <c r="A188" s="2">
        <f t="shared" si="6"/>
        <v>178</v>
      </c>
      <c r="B188" s="3">
        <f t="shared" si="7"/>
        <v>21.321047280154364</v>
      </c>
      <c r="C188" s="3">
        <f t="shared" si="8"/>
        <v>37.30247964059169</v>
      </c>
    </row>
    <row r="189" spans="1:3" ht="12.75">
      <c r="A189" s="2">
        <f t="shared" si="6"/>
        <v>179</v>
      </c>
      <c r="B189" s="3">
        <f t="shared" si="7"/>
        <v>20.76094865495814</v>
      </c>
      <c r="C189" s="3">
        <f t="shared" si="8"/>
        <v>37.47839107990874</v>
      </c>
    </row>
    <row r="190" spans="1:3" ht="12.75">
      <c r="A190" s="2">
        <f t="shared" si="6"/>
        <v>180</v>
      </c>
      <c r="B190" s="3">
        <f t="shared" si="7"/>
        <v>20.215928890597436</v>
      </c>
      <c r="C190" s="3">
        <f t="shared" si="8"/>
        <v>37.73909846557882</v>
      </c>
    </row>
    <row r="191" spans="1:3" ht="12.75">
      <c r="A191" s="2">
        <f t="shared" si="6"/>
        <v>181</v>
      </c>
      <c r="B191" s="3">
        <f t="shared" si="7"/>
        <v>19.68574411697705</v>
      </c>
      <c r="C191" s="3">
        <f t="shared" si="8"/>
        <v>38.08389360357933</v>
      </c>
    </row>
    <row r="192" spans="1:3" ht="12.75">
      <c r="A192" s="2">
        <f t="shared" si="6"/>
        <v>182</v>
      </c>
      <c r="B192" s="3">
        <f t="shared" si="7"/>
        <v>19.170142771913564</v>
      </c>
      <c r="C192" s="3">
        <f t="shared" si="8"/>
        <v>38.5126048900685</v>
      </c>
    </row>
    <row r="193" spans="1:3" ht="12.75">
      <c r="A193" s="2">
        <f t="shared" si="6"/>
        <v>183</v>
      </c>
      <c r="B193" s="3">
        <f t="shared" si="7"/>
        <v>18.668867702182247</v>
      </c>
      <c r="C193" s="3">
        <f t="shared" si="8"/>
        <v>39.02557079313103</v>
      </c>
    </row>
    <row r="194" spans="1:3" ht="12.75">
      <c r="A194" s="2">
        <f t="shared" si="6"/>
        <v>184</v>
      </c>
      <c r="B194" s="3">
        <f t="shared" si="7"/>
        <v>18.181657992930692</v>
      </c>
      <c r="C194" s="3">
        <f t="shared" si="8"/>
        <v>39.62361929195638</v>
      </c>
    </row>
    <row r="195" spans="1:3" ht="12.75">
      <c r="A195" s="2">
        <f t="shared" si="6"/>
        <v>185</v>
      </c>
      <c r="B195" s="3">
        <f t="shared" si="7"/>
        <v>17.708250562583615</v>
      </c>
      <c r="C195" s="3">
        <f t="shared" si="8"/>
        <v>40.30805265059868</v>
      </c>
    </row>
    <row r="196" spans="1:3" ht="12.75">
      <c r="A196" s="2">
        <f t="shared" si="6"/>
        <v>186</v>
      </c>
      <c r="B196" s="3">
        <f t="shared" si="7"/>
        <v>17.248381555308768</v>
      </c>
      <c r="C196" s="3">
        <f t="shared" si="8"/>
        <v>41.08063700504611</v>
      </c>
    </row>
    <row r="197" spans="1:3" ht="12.75">
      <c r="A197" s="2">
        <f t="shared" si="6"/>
        <v>187</v>
      </c>
      <c r="B197" s="3">
        <f t="shared" si="7"/>
        <v>16.801787558809323</v>
      </c>
      <c r="C197" s="3">
        <f t="shared" si="8"/>
        <v>41.94359632910757</v>
      </c>
    </row>
    <row r="198" spans="1:3" ht="12.75">
      <c r="A198" s="2">
        <f t="shared" si="6"/>
        <v>188</v>
      </c>
      <c r="B198" s="3">
        <f t="shared" si="7"/>
        <v>16.368206671542456</v>
      </c>
      <c r="C198" s="3">
        <f t="shared" si="8"/>
        <v>42.899610418830775</v>
      </c>
    </row>
    <row r="199" spans="1:3" ht="12.75">
      <c r="A199" s="2">
        <f t="shared" si="6"/>
        <v>189</v>
      </c>
      <c r="B199" s="3">
        <f t="shared" si="7"/>
        <v>15.947379440342589</v>
      </c>
      <c r="C199" s="3">
        <f t="shared" si="8"/>
        <v>43.95181659866923</v>
      </c>
    </row>
    <row r="200" spans="1:3" ht="12.75">
      <c r="A200" s="2">
        <f t="shared" si="6"/>
        <v>190</v>
      </c>
      <c r="B200" s="3">
        <f t="shared" si="7"/>
        <v>15.539049686771444</v>
      </c>
      <c r="C200" s="3">
        <f t="shared" si="8"/>
        <v>45.10381490698416</v>
      </c>
    </row>
    <row r="201" spans="1:3" ht="12.75">
      <c r="A201" s="2">
        <f t="shared" si="6"/>
        <v>191</v>
      </c>
      <c r="B201" s="3">
        <f t="shared" si="7"/>
        <v>15.142965238258558</v>
      </c>
      <c r="C201" s="3">
        <f t="shared" si="8"/>
        <v>46.35967656500246</v>
      </c>
    </row>
    <row r="202" spans="1:3" ht="12.75">
      <c r="A202" s="2">
        <f t="shared" si="6"/>
        <v>192</v>
      </c>
      <c r="B202" s="3">
        <f t="shared" si="7"/>
        <v>14.758878578178875</v>
      </c>
      <c r="C202" s="3">
        <f t="shared" si="8"/>
        <v>47.72395557312971</v>
      </c>
    </row>
    <row r="203" spans="1:3" ht="12.75">
      <c r="A203" s="2">
        <f t="shared" si="6"/>
        <v>193</v>
      </c>
      <c r="B203" s="3">
        <f t="shared" si="7"/>
        <v>14.38654742739093</v>
      </c>
      <c r="C203" s="3">
        <f t="shared" si="8"/>
        <v>49.20170331241448</v>
      </c>
    </row>
    <row r="204" spans="1:3" ht="12.75">
      <c r="A204" s="2">
        <f t="shared" si="6"/>
        <v>194</v>
      </c>
      <c r="B204" s="3">
        <f t="shared" si="7"/>
        <v>14.025735268390449</v>
      </c>
      <c r="C204" s="3">
        <f t="shared" si="8"/>
        <v>50.798486057681906</v>
      </c>
    </row>
    <row r="205" spans="1:3" ht="12.75">
      <c r="A205" s="2">
        <f>A204+1</f>
        <v>195</v>
      </c>
      <c r="B205" s="3">
        <f aca="true" t="shared" si="9" ref="B205:B268">IF(ROUND(B204,0)&lt;=0,0,B204+$Q$4*B204*C204-$Q$3*B204)</f>
        <v>13.676211822086742</v>
      </c>
      <c r="C205" s="3">
        <f aca="true" t="shared" si="10" ref="C205:C268">IF(ROUND(C204,0)&lt;=1,0,C204+$H$3*C204-$H$4*C204*B204-C204*C204*$H$5+$H$7)</f>
        <v>52.520405332953</v>
      </c>
    </row>
    <row r="206" spans="1:3" ht="12.75">
      <c r="A206" s="2">
        <f>A205+1</f>
        <v>196</v>
      </c>
      <c r="B206" s="3">
        <f t="shared" si="9"/>
        <v>13.337753486255671</v>
      </c>
      <c r="C206" s="3">
        <f t="shared" si="10"/>
        <v>54.37412105965749</v>
      </c>
    </row>
    <row r="207" spans="1:3" ht="12.75">
      <c r="A207" s="2">
        <f>A206+1</f>
        <v>197</v>
      </c>
      <c r="B207" s="3">
        <f t="shared" si="9"/>
        <v>13.010143743940555</v>
      </c>
      <c r="C207" s="3">
        <f t="shared" si="10"/>
        <v>56.36687746412453</v>
      </c>
    </row>
    <row r="208" spans="1:3" ht="12.75">
      <c r="A208" s="2">
        <f>A207+1</f>
        <v>198</v>
      </c>
      <c r="B208" s="3">
        <f t="shared" si="9"/>
        <v>12.693173549442873</v>
      </c>
      <c r="C208" s="3">
        <f t="shared" si="10"/>
        <v>58.50653172307436</v>
      </c>
    </row>
    <row r="209" spans="1:3" ht="12.75">
      <c r="A209" s="2">
        <f>A208+1</f>
        <v>199</v>
      </c>
      <c r="B209" s="3">
        <f t="shared" si="9"/>
        <v>12.386641699053284</v>
      </c>
      <c r="C209" s="3">
        <f t="shared" si="10"/>
        <v>60.80158533440318</v>
      </c>
    </row>
    <row r="210" spans="1:3" ht="12.75">
      <c r="A210" s="2">
        <f aca="true" t="shared" si="11" ref="A210:A273">A209+1</f>
        <v>200</v>
      </c>
      <c r="B210" s="3">
        <f t="shared" si="9"/>
        <v>12.090355193308852</v>
      </c>
      <c r="C210" s="3">
        <f>IF(ROUND(C209,0)&lt;=1,0,(C209+$H$3*C209-$H$4*C209*B209-C209*C209*$H$5+$H$7)*H8)</f>
        <v>63.26121820541281</v>
      </c>
    </row>
    <row r="211" spans="1:3" ht="12.75">
      <c r="A211" s="2">
        <f t="shared" si="11"/>
        <v>201</v>
      </c>
      <c r="B211" s="3">
        <f t="shared" si="9"/>
        <v>11.804129597316072</v>
      </c>
      <c r="C211" s="3">
        <f t="shared" si="10"/>
        <v>65.89532545164053</v>
      </c>
    </row>
    <row r="212" spans="1:3" ht="12.75">
      <c r="A212" s="2">
        <f t="shared" si="11"/>
        <v>202</v>
      </c>
      <c r="B212" s="3">
        <f t="shared" si="9"/>
        <v>11.52778940554544</v>
      </c>
      <c r="C212" s="3">
        <f t="shared" si="10"/>
        <v>68.71455689633423</v>
      </c>
    </row>
    <row r="213" spans="1:3" ht="12.75">
      <c r="A213" s="2">
        <f t="shared" si="11"/>
        <v>203</v>
      </c>
      <c r="B213" s="3">
        <f t="shared" si="9"/>
        <v>11.261168417478707</v>
      </c>
      <c r="C213" s="3">
        <f t="shared" si="10"/>
        <v>71.73035925301906</v>
      </c>
    </row>
    <row r="214" spans="1:3" ht="12.75">
      <c r="A214" s="2">
        <f t="shared" si="11"/>
        <v>204</v>
      </c>
      <c r="B214" s="3">
        <f t="shared" si="9"/>
        <v>11.004110130573796</v>
      </c>
      <c r="C214" s="3">
        <f t="shared" si="10"/>
        <v>74.95502096101278</v>
      </c>
    </row>
    <row r="215" spans="1:3" ht="12.75">
      <c r="A215" s="2">
        <f t="shared" si="11"/>
        <v>205</v>
      </c>
      <c r="B215" s="3">
        <f t="shared" si="9"/>
        <v>10.756468157206028</v>
      </c>
      <c r="C215" s="3">
        <f t="shared" si="10"/>
        <v>78.40171962552613</v>
      </c>
    </row>
    <row r="216" spans="1:3" ht="12.75">
      <c r="A216" s="2">
        <f t="shared" si="11"/>
        <v>206</v>
      </c>
      <c r="B216" s="3">
        <f t="shared" si="9"/>
        <v>10.518106672552063</v>
      </c>
      <c r="C216" s="3">
        <f t="shared" si="10"/>
        <v>82.08457198933482</v>
      </c>
    </row>
    <row r="217" spans="1:3" ht="12.75">
      <c r="A217" s="2">
        <f t="shared" si="11"/>
        <v>207</v>
      </c>
      <c r="B217" s="3">
        <f t="shared" si="9"/>
        <v>10.288900900810962</v>
      </c>
      <c r="C217" s="3">
        <f t="shared" si="10"/>
        <v>86.01868633095654</v>
      </c>
    </row>
    <row r="218" spans="1:3" ht="12.75">
      <c r="A218" s="2">
        <f t="shared" si="11"/>
        <v>208</v>
      </c>
      <c r="B218" s="3">
        <f t="shared" si="9"/>
        <v>10.068737647714348</v>
      </c>
      <c r="C218" s="3">
        <f t="shared" si="10"/>
        <v>90.220217143634</v>
      </c>
    </row>
    <row r="219" spans="1:3" ht="12.75">
      <c r="A219" s="2">
        <f t="shared" si="11"/>
        <v>209</v>
      </c>
      <c r="B219" s="3">
        <f t="shared" si="9"/>
        <v>9.857515887976826</v>
      </c>
      <c r="C219" s="3">
        <f t="shared" si="10"/>
        <v>94.70642189880478</v>
      </c>
    </row>
    <row r="220" spans="1:3" ht="12.75">
      <c r="A220" s="2">
        <f t="shared" si="11"/>
        <v>210</v>
      </c>
      <c r="B220" s="3">
        <f t="shared" si="9"/>
        <v>9.65514741719361</v>
      </c>
      <c r="C220" s="3">
        <f t="shared" si="10"/>
        <v>99.4957196354536</v>
      </c>
    </row>
    <row r="221" spans="1:3" ht="12.75">
      <c r="A221" s="2">
        <f t="shared" si="11"/>
        <v>211</v>
      </c>
      <c r="B221" s="3">
        <f t="shared" si="9"/>
        <v>9.46155757872381</v>
      </c>
      <c r="C221" s="3">
        <f t="shared" si="10"/>
        <v>104.60775104080413</v>
      </c>
    </row>
    <row r="222" spans="1:3" ht="12.75">
      <c r="A222" s="2">
        <f t="shared" si="11"/>
        <v>212</v>
      </c>
      <c r="B222" s="3">
        <f t="shared" si="9"/>
        <v>9.276686077327433</v>
      </c>
      <c r="C222" s="3">
        <f t="shared" si="10"/>
        <v>110.063439595863</v>
      </c>
    </row>
    <row r="223" spans="1:3" ht="12.75">
      <c r="A223" s="2">
        <f t="shared" si="11"/>
        <v>213</v>
      </c>
      <c r="B223" s="3">
        <f t="shared" si="9"/>
        <v>9.100487892779782</v>
      </c>
      <c r="C223" s="3">
        <f t="shared" si="10"/>
        <v>115.88505324860382</v>
      </c>
    </row>
    <row r="224" spans="1:3" ht="12.75">
      <c r="A224" s="2">
        <f t="shared" si="11"/>
        <v>214</v>
      </c>
      <c r="B224" s="3">
        <f t="shared" si="9"/>
        <v>8.932934308400695</v>
      </c>
      <c r="C224" s="3">
        <f t="shared" si="10"/>
        <v>122.09626594480592</v>
      </c>
    </row>
    <row r="225" spans="1:3" ht="12.75">
      <c r="A225" s="2">
        <f t="shared" si="11"/>
        <v>215</v>
      </c>
      <c r="B225" s="3">
        <f t="shared" si="9"/>
        <v>8.774014071447272</v>
      </c>
      <c r="C225" s="3">
        <f t="shared" si="10"/>
        <v>128.72221818789455</v>
      </c>
    </row>
    <row r="226" spans="1:3" ht="12.75">
      <c r="A226" s="2">
        <f t="shared" si="11"/>
        <v>216</v>
      </c>
      <c r="B226" s="3">
        <f t="shared" si="9"/>
        <v>8.623734704672705</v>
      </c>
      <c r="C226" s="3">
        <f t="shared" si="10"/>
        <v>135.7895756100511</v>
      </c>
    </row>
    <row r="227" spans="1:3" ht="12.75">
      <c r="A227" s="2">
        <f t="shared" si="11"/>
        <v>217</v>
      </c>
      <c r="B227" s="3">
        <f t="shared" si="9"/>
        <v>8.48212399110464</v>
      </c>
      <c r="C227" s="3">
        <f t="shared" si="10"/>
        <v>143.326584312071</v>
      </c>
    </row>
    <row r="228" spans="1:3" ht="12.75">
      <c r="A228" s="2">
        <f t="shared" si="11"/>
        <v>218</v>
      </c>
      <c r="B228" s="3">
        <f t="shared" si="9"/>
        <v>8.34923165730715</v>
      </c>
      <c r="C228" s="3">
        <f t="shared" si="10"/>
        <v>151.36312146273139</v>
      </c>
    </row>
    <row r="229" spans="1:3" ht="12.75">
      <c r="A229" s="2">
        <f t="shared" si="11"/>
        <v>219</v>
      </c>
      <c r="B229" s="3">
        <f t="shared" si="9"/>
        <v>8.225131284134482</v>
      </c>
      <c r="C229" s="3">
        <f t="shared" si="10"/>
        <v>159.93073933251534</v>
      </c>
    </row>
    <row r="230" spans="1:3" ht="12.75">
      <c r="A230" s="2">
        <f t="shared" si="11"/>
        <v>220</v>
      </c>
      <c r="B230" s="3">
        <f t="shared" si="9"/>
        <v>8.109922478348311</v>
      </c>
      <c r="C230" s="3">
        <f t="shared" si="10"/>
        <v>169.0627005629272</v>
      </c>
    </row>
    <row r="231" spans="1:3" ht="12.75">
      <c r="A231" s="2">
        <f t="shared" si="11"/>
        <v>221</v>
      </c>
      <c r="B231" s="3">
        <f t="shared" si="9"/>
        <v>8.003733343552417</v>
      </c>
      <c r="C231" s="3">
        <f t="shared" si="10"/>
        <v>178.79400203140844</v>
      </c>
    </row>
    <row r="232" spans="1:3" ht="12.75">
      <c r="A232" s="2">
        <f t="shared" si="11"/>
        <v>222</v>
      </c>
      <c r="B232" s="3">
        <f t="shared" si="9"/>
        <v>7.906723294814441</v>
      </c>
      <c r="C232" s="3">
        <f t="shared" si="10"/>
        <v>189.16138415149135</v>
      </c>
    </row>
    <row r="233" spans="1:3" ht="12.75">
      <c r="A233" s="2">
        <f t="shared" si="11"/>
        <v>223</v>
      </c>
      <c r="B233" s="3">
        <f t="shared" si="9"/>
        <v>7.819086268225002</v>
      </c>
      <c r="C233" s="3">
        <f t="shared" si="10"/>
        <v>200.2033218349258</v>
      </c>
    </row>
    <row r="234" spans="1:3" ht="12.75">
      <c r="A234" s="2">
        <f t="shared" si="11"/>
        <v>224</v>
      </c>
      <c r="B234" s="3">
        <f t="shared" si="9"/>
        <v>7.741054384639502</v>
      </c>
      <c r="C234" s="3">
        <f t="shared" si="10"/>
        <v>211.9599926216191</v>
      </c>
    </row>
    <row r="235" spans="1:3" ht="12.75">
      <c r="A235" s="2">
        <f t="shared" si="11"/>
        <v>225</v>
      </c>
      <c r="B235" s="3">
        <f t="shared" si="9"/>
        <v>7.672902136125491</v>
      </c>
      <c r="C235" s="3">
        <f t="shared" si="10"/>
        <v>224.47321663655788</v>
      </c>
    </row>
    <row r="236" spans="1:3" ht="12.75">
      <c r="A236" s="2">
        <f t="shared" si="11"/>
        <v>226</v>
      </c>
      <c r="B236" s="3">
        <f t="shared" si="9"/>
        <v>7.614951174385086</v>
      </c>
      <c r="C236" s="3">
        <f t="shared" si="10"/>
        <v>237.78636204011366</v>
      </c>
    </row>
    <row r="237" spans="1:3" ht="12.75">
      <c r="A237" s="2">
        <f t="shared" si="11"/>
        <v>227</v>
      </c>
      <c r="B237" s="3">
        <f t="shared" si="9"/>
        <v>7.567575792840546</v>
      </c>
      <c r="C237" s="3">
        <f t="shared" si="10"/>
        <v>251.94420847624338</v>
      </c>
    </row>
    <row r="238" spans="1:3" ht="12.75">
      <c r="A238" s="2">
        <f t="shared" si="11"/>
        <v>228</v>
      </c>
      <c r="B238" s="3">
        <f t="shared" si="9"/>
        <v>7.531209208376449</v>
      </c>
      <c r="C238" s="3">
        <f t="shared" si="10"/>
        <v>266.9927596662605</v>
      </c>
    </row>
    <row r="239" spans="1:3" ht="12.75">
      <c r="A239" s="2">
        <f t="shared" si="11"/>
        <v>229</v>
      </c>
      <c r="B239" s="3">
        <f t="shared" si="9"/>
        <v>7.506350765141994</v>
      </c>
      <c r="C239" s="3">
        <f t="shared" si="10"/>
        <v>282.9789947155504</v>
      </c>
    </row>
    <row r="240" spans="1:3" ht="12.75">
      <c r="A240" s="2">
        <f t="shared" si="11"/>
        <v>230</v>
      </c>
      <c r="B240" s="3">
        <f t="shared" si="9"/>
        <v>7.493574201537952</v>
      </c>
      <c r="C240" s="3">
        <f t="shared" si="10"/>
        <v>299.95054586594125</v>
      </c>
    </row>
    <row r="241" spans="1:3" ht="12.75">
      <c r="A241" s="2">
        <f t="shared" si="11"/>
        <v>231</v>
      </c>
      <c r="B241" s="3">
        <f t="shared" si="9"/>
        <v>7.493537142715638</v>
      </c>
      <c r="C241" s="3">
        <f t="shared" si="10"/>
        <v>317.955288304923</v>
      </c>
    </row>
    <row r="242" spans="1:3" ht="12.75">
      <c r="A242" s="2">
        <f t="shared" si="11"/>
        <v>232</v>
      </c>
      <c r="B242" s="3">
        <f t="shared" si="9"/>
        <v>7.506992004697749</v>
      </c>
      <c r="C242" s="3">
        <f t="shared" si="10"/>
        <v>337.0408252018229</v>
      </c>
    </row>
    <row r="243" spans="1:3" ht="12.75">
      <c r="A243" s="2">
        <f t="shared" si="11"/>
        <v>233</v>
      </c>
      <c r="B243" s="3">
        <f t="shared" si="9"/>
        <v>7.534798522561498</v>
      </c>
      <c r="C243" s="3">
        <f t="shared" si="10"/>
        <v>357.2538483497997</v>
      </c>
    </row>
    <row r="244" spans="1:3" ht="12.75">
      <c r="A244" s="2">
        <f t="shared" si="11"/>
        <v>234</v>
      </c>
      <c r="B244" s="3">
        <f t="shared" si="9"/>
        <v>7.577938143757201</v>
      </c>
      <c r="C244" s="3">
        <f t="shared" si="10"/>
        <v>378.6393516263797</v>
      </c>
    </row>
    <row r="245" spans="1:3" ht="12.75">
      <c r="A245" s="2">
        <f t="shared" si="11"/>
        <v>235</v>
      </c>
      <c r="B245" s="3">
        <f t="shared" si="9"/>
        <v>7.637530557986189</v>
      </c>
      <c r="C245" s="3">
        <f t="shared" si="10"/>
        <v>401.23967093108575</v>
      </c>
    </row>
    <row r="246" spans="1:3" ht="12.75">
      <c r="A246" s="2">
        <f t="shared" si="11"/>
        <v>236</v>
      </c>
      <c r="B246" s="3">
        <f t="shared" si="9"/>
        <v>7.714852666027852</v>
      </c>
      <c r="C246" s="3">
        <f t="shared" si="10"/>
        <v>425.0933203236335</v>
      </c>
    </row>
    <row r="247" spans="1:3" ht="12.75">
      <c r="A247" s="2">
        <f t="shared" si="11"/>
        <v>237</v>
      </c>
      <c r="B247" s="3">
        <f t="shared" si="9"/>
        <v>7.811360319607958</v>
      </c>
      <c r="C247" s="3">
        <f t="shared" si="10"/>
        <v>450.2335898103229</v>
      </c>
    </row>
    <row r="248" spans="1:3" ht="12.75">
      <c r="A248" s="2">
        <f t="shared" si="11"/>
        <v>238</v>
      </c>
      <c r="B248" s="3">
        <f t="shared" si="9"/>
        <v>7.928713189819621</v>
      </c>
      <c r="C248" s="3">
        <f t="shared" si="10"/>
        <v>476.6868657012559</v>
      </c>
    </row>
    <row r="249" spans="1:3" ht="12.75">
      <c r="A249" s="2">
        <f t="shared" si="11"/>
        <v>239</v>
      </c>
      <c r="B249" s="3">
        <f t="shared" si="9"/>
        <v>8.068803138074964</v>
      </c>
      <c r="C249" s="3">
        <f t="shared" si="10"/>
        <v>504.47062985637166</v>
      </c>
    </row>
    <row r="250" spans="1:3" ht="12.75">
      <c r="A250" s="2">
        <f t="shared" si="11"/>
        <v>240</v>
      </c>
      <c r="B250" s="3">
        <f t="shared" si="9"/>
        <v>8.23378646405789</v>
      </c>
      <c r="C250" s="3">
        <f t="shared" si="10"/>
        <v>533.5910897384381</v>
      </c>
    </row>
    <row r="251" spans="1:3" ht="12.75">
      <c r="A251" s="2">
        <f t="shared" si="11"/>
        <v>241</v>
      </c>
      <c r="B251" s="3">
        <f t="shared" si="9"/>
        <v>8.426120379339176</v>
      </c>
      <c r="C251" s="3">
        <f t="shared" si="10"/>
        <v>564.0403874467764</v>
      </c>
    </row>
    <row r="252" spans="1:3" ht="12.75">
      <c r="A252" s="2">
        <f t="shared" si="11"/>
        <v>242</v>
      </c>
      <c r="B252" s="3">
        <f t="shared" si="9"/>
        <v>8.648603988302565</v>
      </c>
      <c r="C252" s="3">
        <f t="shared" si="10"/>
        <v>595.7933335032437</v>
      </c>
    </row>
    <row r="253" spans="1:3" ht="12.75">
      <c r="A253" s="2">
        <f t="shared" si="11"/>
        <v>243</v>
      </c>
      <c r="B253" s="3">
        <f t="shared" si="9"/>
        <v>8.904423928687512</v>
      </c>
      <c r="C253" s="3">
        <f t="shared" si="10"/>
        <v>628.8036111171747</v>
      </c>
    </row>
    <row r="254" spans="1:3" ht="12.75">
      <c r="A254" s="2">
        <f t="shared" si="11"/>
        <v>244</v>
      </c>
      <c r="B254" s="3">
        <f t="shared" si="9"/>
        <v>9.197204602954574</v>
      </c>
      <c r="C254" s="3">
        <f t="shared" si="10"/>
        <v>662.9994004326129</v>
      </c>
    </row>
    <row r="255" spans="1:3" ht="12.75">
      <c r="A255" s="2">
        <f t="shared" si="11"/>
        <v>245</v>
      </c>
      <c r="B255" s="3">
        <f t="shared" si="9"/>
        <v>9.53106257860743</v>
      </c>
      <c r="C255" s="3">
        <f t="shared" si="10"/>
        <v>698.2783819218882</v>
      </c>
    </row>
    <row r="256" spans="1:3" ht="12.75">
      <c r="A256" s="2">
        <f t="shared" si="11"/>
        <v>246</v>
      </c>
      <c r="B256" s="3">
        <f t="shared" si="9"/>
        <v>9.910664196787833</v>
      </c>
      <c r="C256" s="3">
        <f t="shared" si="10"/>
        <v>734.5020964733131</v>
      </c>
    </row>
    <row r="257" spans="1:3" ht="12.75">
      <c r="A257" s="2">
        <f t="shared" si="11"/>
        <v>247</v>
      </c>
      <c r="B257" s="3">
        <f t="shared" si="9"/>
        <v>10.341284633882564</v>
      </c>
      <c r="C257" s="3">
        <f t="shared" si="10"/>
        <v>771.4896706359766</v>
      </c>
    </row>
    <row r="258" spans="1:3" ht="12.75">
      <c r="A258" s="2">
        <f t="shared" si="11"/>
        <v>248</v>
      </c>
      <c r="B258" s="3">
        <f t="shared" si="9"/>
        <v>10.82886552248078</v>
      </c>
      <c r="C258" s="3">
        <f t="shared" si="10"/>
        <v>809.0109638886267</v>
      </c>
    </row>
    <row r="259" spans="1:3" ht="12.75">
      <c r="A259" s="2">
        <f t="shared" si="11"/>
        <v>249</v>
      </c>
      <c r="B259" s="3">
        <f t="shared" si="9"/>
        <v>11.380066650222608</v>
      </c>
      <c r="C259" s="3">
        <f t="shared" si="10"/>
        <v>846.7792669019532</v>
      </c>
    </row>
    <row r="260" spans="1:3" ht="12.75">
      <c r="A260" s="2">
        <f t="shared" si="11"/>
        <v>250</v>
      </c>
      <c r="B260" s="3">
        <f t="shared" si="9"/>
        <v>12.002305100253016</v>
      </c>
      <c r="C260" s="3">
        <f t="shared" si="10"/>
        <v>884.4437829416455</v>
      </c>
    </row>
    <row r="261" spans="1:3" ht="12.75">
      <c r="A261" s="2">
        <f t="shared" si="11"/>
        <v>251</v>
      </c>
      <c r="B261" s="3">
        <f t="shared" si="9"/>
        <v>12.703772359934185</v>
      </c>
      <c r="C261" s="3">
        <f t="shared" si="10"/>
        <v>921.5822668988433</v>
      </c>
    </row>
    <row r="262" spans="1:3" ht="12.75">
      <c r="A262" s="2">
        <f t="shared" si="11"/>
        <v>252</v>
      </c>
      <c r="B262" s="3">
        <f t="shared" si="9"/>
        <v>13.49341632209966</v>
      </c>
      <c r="C262" s="3">
        <f t="shared" si="10"/>
        <v>957.6943856011991</v>
      </c>
    </row>
    <row r="263" spans="1:3" ht="12.75">
      <c r="A263" s="2">
        <f t="shared" si="11"/>
        <v>253</v>
      </c>
      <c r="B263" s="3">
        <f t="shared" si="9"/>
        <v>14.380870737862114</v>
      </c>
      <c r="C263" s="3">
        <f t="shared" si="10"/>
        <v>992.1966040882892</v>
      </c>
    </row>
    <row r="264" spans="1:3" ht="12.75">
      <c r="A264" s="2">
        <f t="shared" si="11"/>
        <v>254</v>
      </c>
      <c r="B264" s="3">
        <f t="shared" si="9"/>
        <v>15.376309726720194</v>
      </c>
      <c r="C264" s="3">
        <f t="shared" si="10"/>
        <v>1024.4196940164775</v>
      </c>
    </row>
    <row r="265" spans="1:3" ht="12.75">
      <c r="A265" s="2">
        <f t="shared" si="11"/>
        <v>255</v>
      </c>
      <c r="B265" s="3">
        <f t="shared" si="9"/>
        <v>16.490199885453517</v>
      </c>
      <c r="C265" s="3">
        <f t="shared" si="10"/>
        <v>1053.6102884565635</v>
      </c>
    </row>
    <row r="266" spans="1:3" ht="12.75">
      <c r="A266" s="2">
        <f t="shared" si="11"/>
        <v>256</v>
      </c>
      <c r="B266" s="3">
        <f t="shared" si="9"/>
        <v>17.73291831469182</v>
      </c>
      <c r="C266" s="3">
        <f t="shared" si="10"/>
        <v>1078.9382373855778</v>
      </c>
    </row>
    <row r="267" spans="1:3" ht="12.75">
      <c r="A267" s="2">
        <f t="shared" si="11"/>
        <v>257</v>
      </c>
      <c r="B267" s="3">
        <f t="shared" si="9"/>
        <v>19.114203128266666</v>
      </c>
      <c r="C267" s="3">
        <f t="shared" si="10"/>
        <v>1099.5117842296559</v>
      </c>
    </row>
    <row r="268" spans="1:3" ht="12.75">
      <c r="A268" s="2">
        <f t="shared" si="11"/>
        <v>258</v>
      </c>
      <c r="B268" s="3">
        <f t="shared" si="9"/>
        <v>20.642406192987522</v>
      </c>
      <c r="C268" s="3">
        <f t="shared" si="10"/>
        <v>1114.4026784675707</v>
      </c>
    </row>
    <row r="269" spans="1:3" ht="12.75">
      <c r="A269" s="2">
        <f t="shared" si="11"/>
        <v>259</v>
      </c>
      <c r="B269" s="3">
        <f aca="true" t="shared" si="12" ref="B269:B332">IF(ROUND(B268,0)&lt;=0,0,B268+$Q$4*B268*C268-$Q$3*B268)</f>
        <v>22.323529282345984</v>
      </c>
      <c r="C269" s="3">
        <f aca="true" t="shared" si="13" ref="C269:C332">IF(ROUND(C268,0)&lt;=1,0,C268+$H$3*C268-$H$4*C268*B268-C268*C268*$H$5+$H$7)</f>
        <v>1122.6831085237286</v>
      </c>
    </row>
    <row r="270" spans="1:3" ht="12.75">
      <c r="A270" s="2">
        <f t="shared" si="11"/>
        <v>260</v>
      </c>
      <c r="B270" s="3">
        <f t="shared" si="12"/>
        <v>24.160048328668072</v>
      </c>
      <c r="C270" s="3">
        <f t="shared" si="13"/>
        <v>1123.4755912991654</v>
      </c>
    </row>
    <row r="271" spans="1:3" ht="12.75">
      <c r="A271" s="2">
        <f t="shared" si="11"/>
        <v>261</v>
      </c>
      <c r="B271" s="3">
        <f t="shared" si="12"/>
        <v>26.14956933699471</v>
      </c>
      <c r="C271" s="3">
        <f t="shared" si="13"/>
        <v>1116.0154961886233</v>
      </c>
    </row>
    <row r="272" spans="1:3" ht="12.75">
      <c r="A272" s="2">
        <f t="shared" si="11"/>
        <v>262</v>
      </c>
      <c r="B272" s="3">
        <f t="shared" si="12"/>
        <v>28.283414716759363</v>
      </c>
      <c r="C272" s="3">
        <f t="shared" si="13"/>
        <v>1099.7235924506197</v>
      </c>
    </row>
    <row r="273" spans="1:3" ht="12.75">
      <c r="A273" s="2">
        <f t="shared" si="11"/>
        <v>263</v>
      </c>
      <c r="B273" s="3">
        <f t="shared" si="12"/>
        <v>30.545306119165115</v>
      </c>
      <c r="C273" s="3">
        <f t="shared" si="13"/>
        <v>1074.282962014834</v>
      </c>
    </row>
    <row r="274" spans="1:3" ht="12.75">
      <c r="A274" s="2">
        <f aca="true" t="shared" si="14" ref="A274:A337">A273+1</f>
        <v>264</v>
      </c>
      <c r="B274" s="3">
        <f t="shared" si="12"/>
        <v>32.910377128924814</v>
      </c>
      <c r="C274" s="3">
        <f t="shared" si="13"/>
        <v>1039.711220862783</v>
      </c>
    </row>
    <row r="275" spans="1:3" ht="12.75">
      <c r="A275" s="2">
        <f t="shared" si="14"/>
        <v>265</v>
      </c>
      <c r="B275" s="3">
        <f t="shared" si="12"/>
        <v>35.34479465343397</v>
      </c>
      <c r="C275" s="3">
        <f t="shared" si="13"/>
        <v>996.4160772053574</v>
      </c>
    </row>
    <row r="276" spans="1:3" ht="12.75">
      <c r="A276" s="2">
        <f t="shared" si="14"/>
        <v>266</v>
      </c>
      <c r="B276" s="3">
        <f t="shared" si="12"/>
        <v>37.80626297765131</v>
      </c>
      <c r="C276" s="3">
        <f t="shared" si="13"/>
        <v>945.2210376010253</v>
      </c>
    </row>
    <row r="277" spans="1:3" ht="12.75">
      <c r="A277" s="2">
        <f t="shared" si="14"/>
        <v>267</v>
      </c>
      <c r="B277" s="3">
        <f t="shared" si="12"/>
        <v>40.245602600277046</v>
      </c>
      <c r="C277" s="3">
        <f t="shared" si="13"/>
        <v>887.3498305069063</v>
      </c>
    </row>
    <row r="278" spans="1:3" ht="12.75">
      <c r="A278" s="2">
        <f t="shared" si="14"/>
        <v>268</v>
      </c>
      <c r="B278" s="3">
        <f t="shared" si="12"/>
        <v>42.60942738686915</v>
      </c>
      <c r="C278" s="3">
        <f t="shared" si="13"/>
        <v>824.3636006685113</v>
      </c>
    </row>
    <row r="279" spans="1:3" ht="12.75">
      <c r="A279" s="2">
        <f t="shared" si="14"/>
        <v>269</v>
      </c>
      <c r="B279" s="3">
        <f t="shared" si="12"/>
        <v>44.84371066356937</v>
      </c>
      <c r="C279" s="3">
        <f t="shared" si="13"/>
        <v>758.0536807964256</v>
      </c>
    </row>
    <row r="280" spans="1:3" ht="12.75">
      <c r="A280" s="2">
        <f t="shared" si="14"/>
        <v>270</v>
      </c>
      <c r="B280" s="3">
        <f t="shared" si="12"/>
        <v>46.897793336571155</v>
      </c>
      <c r="C280" s="3">
        <f t="shared" si="13"/>
        <v>690.3027523517492</v>
      </c>
    </row>
    <row r="281" spans="1:3" ht="12.75">
      <c r="A281" s="2">
        <f t="shared" si="14"/>
        <v>271</v>
      </c>
      <c r="B281" s="3">
        <f t="shared" si="12"/>
        <v>48.72822711841988</v>
      </c>
      <c r="C281" s="3">
        <f t="shared" si="13"/>
        <v>622.9352967855723</v>
      </c>
    </row>
    <row r="282" spans="1:3" ht="12.75">
      <c r="A282" s="2">
        <f t="shared" si="14"/>
        <v>272</v>
      </c>
      <c r="B282" s="3">
        <f t="shared" si="12"/>
        <v>50.30183356705205</v>
      </c>
      <c r="C282" s="3">
        <f t="shared" si="13"/>
        <v>557.5813430088832</v>
      </c>
    </row>
    <row r="283" spans="1:3" ht="12.75">
      <c r="A283" s="2">
        <f t="shared" si="14"/>
        <v>273</v>
      </c>
      <c r="B283" s="3">
        <f t="shared" si="12"/>
        <v>51.59751495165311</v>
      </c>
      <c r="C283" s="3">
        <f t="shared" si="13"/>
        <v>495.57420821517786</v>
      </c>
    </row>
    <row r="284" spans="1:3" ht="12.75">
      <c r="A284" s="2">
        <f t="shared" si="14"/>
        <v>274</v>
      </c>
      <c r="B284" s="3">
        <f t="shared" si="12"/>
        <v>52.60662926490715</v>
      </c>
      <c r="C284" s="3">
        <f t="shared" si="13"/>
        <v>437.8942964823987</v>
      </c>
    </row>
    <row r="285" spans="1:3" ht="12.75">
      <c r="A285" s="2">
        <f t="shared" si="14"/>
        <v>275</v>
      </c>
      <c r="B285" s="3">
        <f t="shared" si="12"/>
        <v>53.33204467818662</v>
      </c>
      <c r="C285" s="3">
        <f t="shared" si="13"/>
        <v>385.16021151674704</v>
      </c>
    </row>
    <row r="286" spans="1:3" ht="12.75">
      <c r="A286" s="2">
        <f t="shared" si="14"/>
        <v>276</v>
      </c>
      <c r="B286" s="3">
        <f t="shared" si="12"/>
        <v>53.78622149872812</v>
      </c>
      <c r="C286" s="3">
        <f t="shared" si="13"/>
        <v>337.6591041177704</v>
      </c>
    </row>
    <row r="287" spans="1:3" ht="12.75">
      <c r="A287" s="2">
        <f t="shared" si="14"/>
        <v>277</v>
      </c>
      <c r="B287" s="3">
        <f t="shared" si="12"/>
        <v>53.988775590280326</v>
      </c>
      <c r="C287" s="3">
        <f t="shared" si="13"/>
        <v>295.4027940278077</v>
      </c>
    </row>
    <row r="288" spans="1:3" ht="12.75">
      <c r="A288" s="2">
        <f t="shared" si="14"/>
        <v>278</v>
      </c>
      <c r="B288" s="3">
        <f t="shared" si="12"/>
        <v>53.96395583812283</v>
      </c>
      <c r="C288" s="3">
        <f t="shared" si="13"/>
        <v>258.1953048682739</v>
      </c>
    </row>
    <row r="289" spans="1:3" ht="12.75">
      <c r="A289" s="2">
        <f t="shared" si="14"/>
        <v>279</v>
      </c>
      <c r="B289" s="3">
        <f t="shared" si="12"/>
        <v>53.738361165931366</v>
      </c>
      <c r="C289" s="3">
        <f t="shared" si="13"/>
        <v>225.69992218832977</v>
      </c>
    </row>
    <row r="290" spans="1:3" ht="12.75">
      <c r="A290" s="2">
        <f t="shared" si="14"/>
        <v>280</v>
      </c>
      <c r="B290" s="3">
        <f t="shared" si="12"/>
        <v>53.33908472432133</v>
      </c>
      <c r="C290" s="3">
        <f t="shared" si="13"/>
        <v>197.49793945056314</v>
      </c>
    </row>
    <row r="291" spans="1:3" ht="12.75">
      <c r="A291" s="2">
        <f t="shared" si="14"/>
        <v>281</v>
      </c>
      <c r="B291" s="3">
        <f t="shared" si="12"/>
        <v>52.79234811511494</v>
      </c>
      <c r="C291" s="3">
        <f t="shared" si="13"/>
        <v>173.13531670018392</v>
      </c>
    </row>
    <row r="292" spans="1:3" ht="12.75">
      <c r="A292" s="2">
        <f t="shared" si="14"/>
        <v>282</v>
      </c>
      <c r="B292" s="3">
        <f t="shared" si="12"/>
        <v>52.12259966268717</v>
      </c>
      <c r="C292" s="3">
        <f t="shared" si="13"/>
        <v>152.15661556217336</v>
      </c>
    </row>
    <row r="293" spans="1:3" ht="12.75">
      <c r="A293" s="2">
        <f t="shared" si="14"/>
        <v>283</v>
      </c>
      <c r="B293" s="3">
        <f t="shared" si="12"/>
        <v>51.35200150870421</v>
      </c>
      <c r="C293" s="3">
        <f t="shared" si="13"/>
        <v>134.12751752686273</v>
      </c>
    </row>
    <row r="294" spans="1:3" ht="12.75">
      <c r="A294" s="2">
        <f t="shared" si="14"/>
        <v>284</v>
      </c>
      <c r="B294" s="3">
        <f t="shared" si="12"/>
        <v>50.50021311168291</v>
      </c>
      <c r="C294" s="3">
        <f t="shared" si="13"/>
        <v>118.64812817468757</v>
      </c>
    </row>
    <row r="295" spans="1:3" ht="12.75">
      <c r="A295" s="2">
        <f t="shared" si="14"/>
        <v>285</v>
      </c>
      <c r="B295" s="3">
        <f t="shared" si="12"/>
        <v>49.58438229414482</v>
      </c>
      <c r="C295" s="3">
        <f t="shared" si="13"/>
        <v>105.35943667791346</v>
      </c>
    </row>
    <row r="296" spans="1:3" ht="12.75">
      <c r="A296" s="2">
        <f t="shared" si="14"/>
        <v>286</v>
      </c>
      <c r="B296" s="3">
        <f t="shared" si="12"/>
        <v>48.61926908397381</v>
      </c>
      <c r="C296" s="3">
        <f t="shared" si="13"/>
        <v>93.94505563279205</v>
      </c>
    </row>
    <row r="297" spans="1:3" ht="12.75">
      <c r="A297" s="2">
        <f t="shared" si="14"/>
        <v>287</v>
      </c>
      <c r="B297" s="3">
        <f t="shared" si="12"/>
        <v>47.61744500534655</v>
      </c>
      <c r="C297" s="3">
        <f t="shared" si="13"/>
        <v>84.1299508840649</v>
      </c>
    </row>
    <row r="298" spans="1:3" ht="12.75">
      <c r="A298" s="2">
        <f t="shared" si="14"/>
        <v>288</v>
      </c>
      <c r="B298" s="3">
        <f t="shared" si="12"/>
        <v>46.5895269861386</v>
      </c>
      <c r="C298" s="3">
        <f t="shared" si="13"/>
        <v>75.67743322553287</v>
      </c>
    </row>
    <row r="299" spans="1:3" ht="12.75">
      <c r="A299" s="2">
        <f t="shared" si="14"/>
        <v>289</v>
      </c>
      <c r="B299" s="3">
        <f t="shared" si="12"/>
        <v>45.54441875830471</v>
      </c>
      <c r="C299" s="3">
        <f t="shared" si="13"/>
        <v>68.38529894582015</v>
      </c>
    </row>
    <row r="300" spans="1:3" ht="12.75">
      <c r="A300" s="2">
        <f t="shared" si="14"/>
        <v>290</v>
      </c>
      <c r="B300" s="3">
        <f t="shared" si="12"/>
        <v>44.48954306476559</v>
      </c>
      <c r="C300" s="3">
        <f t="shared" si="13"/>
        <v>62.081701082542814</v>
      </c>
    </row>
    <row r="301" spans="1:3" ht="12.75">
      <c r="A301" s="2">
        <f t="shared" si="14"/>
        <v>291</v>
      </c>
      <c r="B301" s="3">
        <f t="shared" si="12"/>
        <v>43.431055424207194</v>
      </c>
      <c r="C301" s="3">
        <f t="shared" si="13"/>
        <v>56.62110812458889</v>
      </c>
    </row>
    <row r="302" spans="1:3" ht="12.75">
      <c r="A302" s="2">
        <f t="shared" si="14"/>
        <v>292</v>
      </c>
      <c r="B302" s="3">
        <f t="shared" si="12"/>
        <v>42.37403520999489</v>
      </c>
      <c r="C302" s="3">
        <f t="shared" si="13"/>
        <v>51.8805499152457</v>
      </c>
    </row>
    <row r="303" spans="1:3" ht="12.75">
      <c r="A303" s="2">
        <f t="shared" si="14"/>
        <v>293</v>
      </c>
      <c r="B303" s="3">
        <f t="shared" si="12"/>
        <v>41.322652978577295</v>
      </c>
      <c r="C303" s="3">
        <f t="shared" si="13"/>
        <v>47.75624641232774</v>
      </c>
    </row>
    <row r="304" spans="1:3" ht="12.75">
      <c r="A304" s="2">
        <f t="shared" si="14"/>
        <v>294</v>
      </c>
      <c r="B304" s="3">
        <f t="shared" si="12"/>
        <v>40.28031486902558</v>
      </c>
      <c r="C304" s="3">
        <f t="shared" si="13"/>
        <v>44.16064939721306</v>
      </c>
    </row>
    <row r="305" spans="1:3" ht="12.75">
      <c r="A305" s="2">
        <f t="shared" si="14"/>
        <v>295</v>
      </c>
      <c r="B305" s="3">
        <f t="shared" si="12"/>
        <v>39.24978590920885</v>
      </c>
      <c r="C305" s="3">
        <f t="shared" si="13"/>
        <v>41.01988839280068</v>
      </c>
    </row>
    <row r="306" spans="1:3" ht="12.75">
      <c r="A306" s="2">
        <f t="shared" si="14"/>
        <v>296</v>
      </c>
      <c r="B306" s="3">
        <f t="shared" si="12"/>
        <v>38.23329451567629</v>
      </c>
      <c r="C306" s="3">
        <f t="shared" si="13"/>
        <v>38.27159099840448</v>
      </c>
    </row>
    <row r="307" spans="1:3" ht="12.75">
      <c r="A307" s="2">
        <f t="shared" si="14"/>
        <v>297</v>
      </c>
      <c r="B307" s="3">
        <f t="shared" si="12"/>
        <v>37.23262058122855</v>
      </c>
      <c r="C307" s="3">
        <f t="shared" si="13"/>
        <v>35.863038147358864</v>
      </c>
    </row>
    <row r="308" spans="1:3" ht="12.75">
      <c r="A308" s="2">
        <f t="shared" si="14"/>
        <v>298</v>
      </c>
      <c r="B308" s="3">
        <f t="shared" si="12"/>
        <v>36.24916945301477</v>
      </c>
      <c r="C308" s="3">
        <f t="shared" si="13"/>
        <v>33.749612011698204</v>
      </c>
    </row>
    <row r="309" spans="1:3" ht="12.75">
      <c r="A309" s="2">
        <f t="shared" si="14"/>
        <v>299</v>
      </c>
      <c r="B309" s="3">
        <f t="shared" si="12"/>
        <v>35.28403390990289</v>
      </c>
      <c r="C309" s="3">
        <f t="shared" si="13"/>
        <v>31.893495473608837</v>
      </c>
    </row>
    <row r="310" spans="1:3" ht="12.75">
      <c r="A310" s="2">
        <f t="shared" si="14"/>
        <v>300</v>
      </c>
      <c r="B310" s="3">
        <f t="shared" si="12"/>
        <v>34.338046010185415</v>
      </c>
      <c r="C310" s="3">
        <f t="shared" si="13"/>
        <v>30.26258536304904</v>
      </c>
    </row>
    <row r="311" spans="1:3" ht="12.75">
      <c r="A311" s="2">
        <f t="shared" si="14"/>
        <v>301</v>
      </c>
      <c r="B311" s="3">
        <f t="shared" si="12"/>
        <v>33.4118204347382</v>
      </c>
      <c r="C311" s="3">
        <f t="shared" si="13"/>
        <v>28.82958585138929</v>
      </c>
    </row>
    <row r="312" spans="1:3" ht="12.75">
      <c r="A312" s="2">
        <f t="shared" si="14"/>
        <v>302</v>
      </c>
      <c r="B312" s="3">
        <f t="shared" si="12"/>
        <v>32.50579071626351</v>
      </c>
      <c r="C312" s="3">
        <f t="shared" si="13"/>
        <v>27.571252795316372</v>
      </c>
    </row>
    <row r="313" spans="1:3" ht="12.75">
      <c r="A313" s="2">
        <f t="shared" si="14"/>
        <v>303</v>
      </c>
      <c r="B313" s="3">
        <f t="shared" si="12"/>
        <v>31.62023953209058</v>
      </c>
      <c r="C313" s="3">
        <f t="shared" si="13"/>
        <v>26.46776405429585</v>
      </c>
    </row>
    <row r="314" spans="1:3" ht="12.75">
      <c r="A314" s="2">
        <f t="shared" si="14"/>
        <v>304</v>
      </c>
      <c r="B314" s="3">
        <f t="shared" si="12"/>
        <v>30.75532405005543</v>
      </c>
      <c r="C314" s="3">
        <f t="shared" si="13"/>
        <v>25.50219466207971</v>
      </c>
    </row>
    <row r="315" spans="1:3" ht="12.75">
      <c r="A315" s="2">
        <f t="shared" si="14"/>
        <v>305</v>
      </c>
      <c r="B315" s="3">
        <f t="shared" si="12"/>
        <v>29.911097154635755</v>
      </c>
      <c r="C315" s="3">
        <f t="shared" si="13"/>
        <v>24.660079138387463</v>
      </c>
    </row>
    <row r="316" spans="1:3" ht="12.75">
      <c r="A316" s="2">
        <f t="shared" si="14"/>
        <v>306</v>
      </c>
      <c r="B316" s="3">
        <f t="shared" si="12"/>
        <v>29.087525242291612</v>
      </c>
      <c r="C316" s="3">
        <f t="shared" si="13"/>
        <v>23.92904616904508</v>
      </c>
    </row>
    <row r="317" spans="1:3" ht="12.75">
      <c r="A317" s="2">
        <f t="shared" si="14"/>
        <v>307</v>
      </c>
      <c r="B317" s="3">
        <f t="shared" si="12"/>
        <v>28.28450315846947</v>
      </c>
      <c r="C317" s="3">
        <f t="shared" si="13"/>
        <v>23.298513386394898</v>
      </c>
    </row>
    <row r="318" spans="1:3" ht="12.75">
      <c r="A318" s="2">
        <f t="shared" si="14"/>
        <v>308</v>
      </c>
      <c r="B318" s="3">
        <f t="shared" si="12"/>
        <v>27.5018667512619</v>
      </c>
      <c r="C318" s="3">
        <f t="shared" si="13"/>
        <v>22.75943208930992</v>
      </c>
    </row>
    <row r="319" spans="1:3" ht="12.75">
      <c r="A319" s="2">
        <f t="shared" si="14"/>
        <v>309</v>
      </c>
      <c r="B319" s="3">
        <f t="shared" si="12"/>
        <v>26.739403435589505</v>
      </c>
      <c r="C319" s="3">
        <f t="shared" si="13"/>
        <v>22.30407350272943</v>
      </c>
    </row>
    <row r="320" spans="1:3" ht="12.75">
      <c r="A320" s="2">
        <f t="shared" si="14"/>
        <v>310</v>
      </c>
      <c r="B320" s="3">
        <f t="shared" si="12"/>
        <v>25.996861094486473</v>
      </c>
      <c r="C320" s="3">
        <f t="shared" si="13"/>
        <v>21.925849639388982</v>
      </c>
    </row>
    <row r="321" spans="1:3" ht="12.75">
      <c r="A321" s="2">
        <f t="shared" si="14"/>
        <v>311</v>
      </c>
      <c r="B321" s="3">
        <f t="shared" si="12"/>
        <v>25.273955588397257</v>
      </c>
      <c r="C321" s="3">
        <f t="shared" si="13"/>
        <v>21.619163037118824</v>
      </c>
    </row>
    <row r="322" spans="1:3" ht="12.75">
      <c r="A322" s="2">
        <f t="shared" si="14"/>
        <v>312</v>
      </c>
      <c r="B322" s="3">
        <f t="shared" si="12"/>
        <v>24.570377097391187</v>
      </c>
      <c r="C322" s="3">
        <f t="shared" si="13"/>
        <v>21.379280644625677</v>
      </c>
    </row>
    <row r="323" spans="1:3" ht="12.75">
      <c r="A323" s="2">
        <f t="shared" si="14"/>
        <v>313</v>
      </c>
      <c r="B323" s="3">
        <f t="shared" si="12"/>
        <v>23.88579548322039</v>
      </c>
      <c r="C323" s="3">
        <f t="shared" si="13"/>
        <v>21.20222795260435</v>
      </c>
    </row>
    <row r="324" spans="1:3" ht="12.75">
      <c r="A324" s="2">
        <f t="shared" si="14"/>
        <v>314</v>
      </c>
      <c r="B324" s="3">
        <f t="shared" si="12"/>
        <v>23.219864826790232</v>
      </c>
      <c r="C324" s="3">
        <f t="shared" si="13"/>
        <v>21.08470014568064</v>
      </c>
    </row>
    <row r="325" spans="1:3" ht="12.75">
      <c r="A325" s="2">
        <f t="shared" si="14"/>
        <v>315</v>
      </c>
      <c r="B325" s="3">
        <f t="shared" si="12"/>
        <v>22.572227270716134</v>
      </c>
      <c r="C325" s="3">
        <f t="shared" si="13"/>
        <v>21.02398760960746</v>
      </c>
    </row>
    <row r="326" spans="1:3" ht="12.75">
      <c r="A326" s="2">
        <f t="shared" si="14"/>
        <v>316</v>
      </c>
      <c r="B326" s="3">
        <f t="shared" si="12"/>
        <v>21.942516275240727</v>
      </c>
      <c r="C326" s="3">
        <f t="shared" si="13"/>
        <v>21.01791358862901</v>
      </c>
    </row>
    <row r="327" spans="1:3" ht="12.75">
      <c r="A327" s="2">
        <f t="shared" si="14"/>
        <v>317</v>
      </c>
      <c r="B327" s="3">
        <f t="shared" si="12"/>
        <v>21.330359378082516</v>
      </c>
      <c r="C327" s="3">
        <f t="shared" si="13"/>
        <v>21.06478216764524</v>
      </c>
    </row>
    <row r="328" spans="1:3" ht="12.75">
      <c r="A328" s="2">
        <f t="shared" si="14"/>
        <v>318</v>
      </c>
      <c r="B328" s="3">
        <f t="shared" si="12"/>
        <v>20.73538053412573</v>
      </c>
      <c r="C328" s="3">
        <f t="shared" si="13"/>
        <v>21.163335067305724</v>
      </c>
    </row>
    <row r="329" spans="1:3" ht="12.75">
      <c r="A329" s="2">
        <f t="shared" si="14"/>
        <v>319</v>
      </c>
      <c r="B329" s="3">
        <f t="shared" si="12"/>
        <v>20.157202098701138</v>
      </c>
      <c r="C329" s="3">
        <f t="shared" si="13"/>
        <v>21.312715999396072</v>
      </c>
    </row>
    <row r="330" spans="1:3" ht="12.75">
      <c r="A330" s="2">
        <f t="shared" si="14"/>
        <v>320</v>
      </c>
      <c r="B330" s="3">
        <f t="shared" si="12"/>
        <v>19.595446508107308</v>
      </c>
      <c r="C330" s="3">
        <f t="shared" si="13"/>
        <v>21.512441544653527</v>
      </c>
    </row>
    <row r="331" spans="1:3" ht="12.75">
      <c r="A331" s="2">
        <f t="shared" si="14"/>
        <v>321</v>
      </c>
      <c r="B331" s="3">
        <f t="shared" si="12"/>
        <v>19.049737702618796</v>
      </c>
      <c r="C331" s="3">
        <f t="shared" si="13"/>
        <v>21.76237769348417</v>
      </c>
    </row>
    <row r="332" spans="1:3" ht="12.75">
      <c r="A332" s="2">
        <f t="shared" si="14"/>
        <v>322</v>
      </c>
      <c r="B332" s="3">
        <f t="shared" si="12"/>
        <v>18.519702330224852</v>
      </c>
      <c r="C332" s="3">
        <f t="shared" si="13"/>
        <v>22.06272133851296</v>
      </c>
    </row>
    <row r="333" spans="1:3" ht="12.75">
      <c r="A333" s="2">
        <f t="shared" si="14"/>
        <v>323</v>
      </c>
      <c r="B333" s="3">
        <f aca="true" t="shared" si="15" ref="B333:B396">IF(ROUND(B332,0)&lt;=0,0,B332+$Q$4*B332*C332-$Q$3*B332)</f>
        <v>18.0049707634965</v>
      </c>
      <c r="C333" s="3">
        <f aca="true" t="shared" si="16" ref="C333:C396">IF(ROUND(C332,0)&lt;=1,0,C332+$H$3*C332-$H$4*C332*B332-C332*C332*$H$5+$H$7)</f>
        <v>22.413986131843288</v>
      </c>
    </row>
    <row r="334" spans="1:3" ht="12.75">
      <c r="A334" s="2">
        <f t="shared" si="14"/>
        <v>324</v>
      </c>
      <c r="B334" s="3">
        <f t="shared" si="15"/>
        <v>17.50517795709133</v>
      </c>
      <c r="C334" s="3">
        <f t="shared" si="16"/>
        <v>22.816992223720167</v>
      </c>
    </row>
    <row r="335" spans="1:3" ht="12.75">
      <c r="A335" s="2">
        <f t="shared" si="14"/>
        <v>325</v>
      </c>
      <c r="B335" s="3">
        <f t="shared" si="15"/>
        <v>17.01996416931077</v>
      </c>
      <c r="C335" s="3">
        <f t="shared" si="16"/>
        <v>23.27285948656782</v>
      </c>
    </row>
    <row r="336" spans="1:3" ht="12.75">
      <c r="A336" s="2">
        <f t="shared" si="14"/>
        <v>326</v>
      </c>
      <c r="B336" s="3">
        <f t="shared" si="15"/>
        <v>16.54897556768933</v>
      </c>
      <c r="C336" s="3">
        <f t="shared" si="16"/>
        <v>23.78300390204377</v>
      </c>
    </row>
    <row r="337" spans="1:3" ht="12.75">
      <c r="A337" s="2">
        <f t="shared" si="14"/>
        <v>327</v>
      </c>
      <c r="B337" s="3">
        <f t="shared" si="15"/>
        <v>16.091864735708768</v>
      </c>
      <c r="C337" s="3">
        <f t="shared" si="16"/>
        <v>24.34913685122298</v>
      </c>
    </row>
    <row r="338" spans="1:3" ht="12.75">
      <c r="A338" s="2">
        <f aca="true" t="shared" si="17" ref="A338:A401">A337+1</f>
        <v>328</v>
      </c>
      <c r="B338" s="3">
        <f t="shared" si="15"/>
        <v>15.648291095301618</v>
      </c>
      <c r="C338" s="3">
        <f t="shared" si="16"/>
        <v>24.97326710126848</v>
      </c>
    </row>
    <row r="339" spans="1:3" ht="12.75">
      <c r="A339" s="2">
        <f t="shared" si="17"/>
        <v>329</v>
      </c>
      <c r="B339" s="3">
        <f t="shared" si="15"/>
        <v>15.217921257762706</v>
      </c>
      <c r="C339" s="3">
        <f t="shared" si="16"/>
        <v>25.65770532757717</v>
      </c>
    </row>
    <row r="340" spans="1:3" ht="12.75">
      <c r="A340" s="2">
        <f t="shared" si="17"/>
        <v>330</v>
      </c>
      <c r="B340" s="3">
        <f t="shared" si="15"/>
        <v>14.80042931396282</v>
      </c>
      <c r="C340" s="3">
        <f t="shared" si="16"/>
        <v>26.40507104973932</v>
      </c>
    </row>
    <row r="341" spans="1:3" ht="12.75">
      <c r="A341" s="2">
        <f t="shared" si="17"/>
        <v>331</v>
      </c>
      <c r="B341" s="3">
        <f t="shared" si="15"/>
        <v>14.395497073304117</v>
      </c>
      <c r="C341" s="3">
        <f t="shared" si="16"/>
        <v>27.218301893808526</v>
      </c>
    </row>
    <row r="342" spans="1:3" ht="12.75">
      <c r="A342" s="2">
        <f t="shared" si="17"/>
        <v>332</v>
      </c>
      <c r="B342" s="3">
        <f t="shared" si="15"/>
        <v>14.002814259630256</v>
      </c>
      <c r="C342" s="3">
        <f t="shared" si="16"/>
        <v>28.100665123240777</v>
      </c>
    </row>
    <row r="343" spans="1:3" ht="12.75">
      <c r="A343" s="2">
        <f t="shared" si="17"/>
        <v>333</v>
      </c>
      <c r="B343" s="3">
        <f t="shared" si="15"/>
        <v>13.622078671270629</v>
      </c>
      <c r="C343" s="3">
        <f t="shared" si="16"/>
        <v>29.055771407161206</v>
      </c>
    </row>
    <row r="344" spans="1:3" ht="12.75">
      <c r="A344" s="2">
        <f t="shared" si="17"/>
        <v>334</v>
      </c>
      <c r="B344" s="3">
        <f t="shared" si="15"/>
        <v>13.252996311528792</v>
      </c>
      <c r="C344" s="3">
        <f t="shared" si="16"/>
        <v>30.087590817954492</v>
      </c>
    </row>
    <row r="345" spans="1:3" ht="12.75">
      <c r="A345" s="2">
        <f t="shared" si="17"/>
        <v>335</v>
      </c>
      <c r="B345" s="3">
        <f t="shared" si="15"/>
        <v>12.89528149519624</v>
      </c>
      <c r="C345" s="3">
        <f t="shared" si="16"/>
        <v>31.200471071037843</v>
      </c>
    </row>
    <row r="346" spans="1:3" ht="12.75">
      <c r="A346" s="2">
        <f t="shared" si="17"/>
        <v>336</v>
      </c>
      <c r="B346" s="3">
        <f t="shared" si="15"/>
        <v>12.548656936064729</v>
      </c>
      <c r="C346" s="3">
        <f t="shared" si="16"/>
        <v>32.39915803845621</v>
      </c>
    </row>
    <row r="347" spans="1:3" ht="12.75">
      <c r="A347" s="2">
        <f t="shared" si="17"/>
        <v>337</v>
      </c>
      <c r="B347" s="3">
        <f t="shared" si="15"/>
        <v>12.21285381990698</v>
      </c>
      <c r="C347" s="3">
        <f t="shared" si="16"/>
        <v>33.688818584949544</v>
      </c>
    </row>
    <row r="348" spans="1:3" ht="12.75">
      <c r="A348" s="2">
        <f t="shared" si="17"/>
        <v>338</v>
      </c>
      <c r="B348" s="3">
        <f t="shared" si="15"/>
        <v>11.887611866984106</v>
      </c>
      <c r="C348" s="3">
        <f t="shared" si="16"/>
        <v>35.07506579062158</v>
      </c>
    </row>
    <row r="349" spans="1:3" ht="12.75">
      <c r="A349" s="2">
        <f t="shared" si="17"/>
        <v>339</v>
      </c>
      <c r="B349" s="3">
        <f t="shared" si="15"/>
        <v>11.572679387807367</v>
      </c>
      <c r="C349" s="3">
        <f t="shared" si="16"/>
        <v>36.563986638466154</v>
      </c>
    </row>
    <row r="350" spans="1:3" ht="12.75">
      <c r="A350" s="2">
        <f t="shared" si="17"/>
        <v>340</v>
      </c>
      <c r="B350" s="3">
        <f t="shared" si="15"/>
        <v>11.26781333562385</v>
      </c>
      <c r="C350" s="3">
        <f t="shared" si="16"/>
        <v>38.16217225789995</v>
      </c>
    </row>
    <row r="351" spans="1:3" ht="12.75">
      <c r="A351" s="2">
        <f t="shared" si="17"/>
        <v>341</v>
      </c>
      <c r="B351" s="3">
        <f t="shared" si="15"/>
        <v>10.972779358903528</v>
      </c>
      <c r="C351" s="3">
        <f t="shared" si="16"/>
        <v>39.87675082717518</v>
      </c>
    </row>
    <row r="352" spans="1:3" ht="12.75">
      <c r="A352" s="2">
        <f t="shared" si="17"/>
        <v>342</v>
      </c>
      <c r="B352" s="3">
        <f t="shared" si="15"/>
        <v>10.687351856974079</v>
      </c>
      <c r="C352" s="3">
        <f t="shared" si="16"/>
        <v>41.715423248114675</v>
      </c>
    </row>
    <row r="353" spans="1:3" ht="12.75">
      <c r="A353" s="2">
        <f t="shared" si="17"/>
        <v>343</v>
      </c>
      <c r="B353" s="3">
        <f t="shared" si="15"/>
        <v>10.411314041876377</v>
      </c>
      <c r="C353" s="3">
        <f t="shared" si="16"/>
        <v>43.68650171598421</v>
      </c>
    </row>
    <row r="354" spans="1:3" ht="12.75">
      <c r="A354" s="2">
        <f t="shared" si="17"/>
        <v>344</v>
      </c>
      <c r="B354" s="3">
        <f t="shared" si="15"/>
        <v>10.144458009495693</v>
      </c>
      <c r="C354" s="3">
        <f t="shared" si="16"/>
        <v>45.798951315398455</v>
      </c>
    </row>
    <row r="355" spans="1:3" ht="12.75">
      <c r="A355" s="2">
        <f t="shared" si="17"/>
        <v>345</v>
      </c>
      <c r="B355" s="3">
        <f t="shared" si="15"/>
        <v>9.886584823060621</v>
      </c>
      <c r="C355" s="3">
        <f t="shared" si="16"/>
        <v>48.062434779792326</v>
      </c>
    </row>
    <row r="356" spans="1:3" ht="12.75">
      <c r="A356" s="2">
        <f t="shared" si="17"/>
        <v>346</v>
      </c>
      <c r="B356" s="3">
        <f t="shared" si="15"/>
        <v>9.637504612194126</v>
      </c>
      <c r="C356" s="3">
        <f t="shared" si="16"/>
        <v>50.487360556960695</v>
      </c>
    </row>
    <row r="357" spans="1:3" ht="12.75">
      <c r="A357" s="2">
        <f t="shared" si="17"/>
        <v>347</v>
      </c>
      <c r="B357" s="3">
        <f t="shared" si="15"/>
        <v>9.397036690850824</v>
      </c>
      <c r="C357" s="3">
        <f t="shared" si="16"/>
        <v>53.08493432618629</v>
      </c>
    </row>
    <row r="358" spans="1:3" ht="12.75">
      <c r="A358" s="2">
        <f t="shared" si="17"/>
        <v>348</v>
      </c>
      <c r="B358" s="3">
        <f t="shared" si="15"/>
        <v>9.165009697684757</v>
      </c>
      <c r="C358" s="3">
        <f t="shared" si="16"/>
        <v>55.86721411316474</v>
      </c>
    </row>
    <row r="359" spans="1:3" ht="12.75">
      <c r="A359" s="2">
        <f t="shared" si="17"/>
        <v>349</v>
      </c>
      <c r="B359" s="3">
        <f t="shared" si="15"/>
        <v>8.941261762667194</v>
      </c>
      <c r="C359" s="3">
        <f t="shared" si="16"/>
        <v>58.84716914683043</v>
      </c>
    </row>
    <row r="360" spans="1:3" ht="12.75">
      <c r="A360" s="2">
        <f t="shared" si="17"/>
        <v>350</v>
      </c>
      <c r="B360" s="3">
        <f t="shared" si="15"/>
        <v>8.725640704120554</v>
      </c>
      <c r="C360" s="3">
        <f t="shared" si="16"/>
        <v>62.03874259671011</v>
      </c>
    </row>
    <row r="361" spans="1:3" ht="12.75">
      <c r="A361" s="2">
        <f t="shared" si="17"/>
        <v>351</v>
      </c>
      <c r="B361" s="3">
        <f t="shared" si="15"/>
        <v>8.51800426076037</v>
      </c>
      <c r="C361" s="3">
        <f t="shared" si="16"/>
        <v>65.45691831987678</v>
      </c>
    </row>
    <row r="362" spans="1:3" ht="12.75">
      <c r="A362" s="2">
        <f t="shared" si="17"/>
        <v>352</v>
      </c>
      <c r="B362" s="3">
        <f t="shared" si="15"/>
        <v>8.318220363852053</v>
      </c>
      <c r="C362" s="3">
        <f t="shared" si="16"/>
        <v>69.11779173208588</v>
      </c>
    </row>
    <row r="363" spans="1:3" ht="12.75">
      <c r="A363" s="2">
        <f t="shared" si="17"/>
        <v>353</v>
      </c>
      <c r="B363" s="3">
        <f t="shared" si="15"/>
        <v>8.126167455205522</v>
      </c>
      <c r="C363" s="3">
        <f t="shared" si="16"/>
        <v>73.03864489721232</v>
      </c>
    </row>
    <row r="364" spans="1:3" ht="12.75">
      <c r="A364" s="2">
        <f t="shared" si="17"/>
        <v>354</v>
      </c>
      <c r="B364" s="3">
        <f t="shared" si="15"/>
        <v>7.94173485746296</v>
      </c>
      <c r="C364" s="3">
        <f t="shared" si="16"/>
        <v>77.23802590141727</v>
      </c>
    </row>
    <row r="365" spans="1:3" ht="12.75">
      <c r="A365" s="2">
        <f t="shared" si="17"/>
        <v>355</v>
      </c>
      <c r="B365" s="3">
        <f t="shared" si="15"/>
        <v>7.764823204001362</v>
      </c>
      <c r="C365" s="3">
        <f t="shared" si="16"/>
        <v>81.73583254205319</v>
      </c>
    </row>
    <row r="366" spans="1:3" ht="12.75">
      <c r="A366" s="2">
        <f t="shared" si="17"/>
        <v>356</v>
      </c>
      <c r="B366" s="3">
        <f t="shared" si="15"/>
        <v>7.5953449367934125</v>
      </c>
      <c r="C366" s="3">
        <f t="shared" si="16"/>
        <v>86.55340031435435</v>
      </c>
    </row>
    <row r="367" spans="1:3" ht="12.75">
      <c r="A367" s="2">
        <f t="shared" si="17"/>
        <v>357</v>
      </c>
      <c r="B367" s="3">
        <f t="shared" si="15"/>
        <v>7.433224881773598</v>
      </c>
      <c r="C367" s="3">
        <f t="shared" si="16"/>
        <v>91.7135946192867</v>
      </c>
    </row>
    <row r="368" spans="1:3" ht="12.75">
      <c r="A368" s="2">
        <f t="shared" si="17"/>
        <v>358</v>
      </c>
      <c r="B368" s="3">
        <f t="shared" si="15"/>
        <v>7.278400912672488</v>
      </c>
      <c r="C368" s="3">
        <f t="shared" si="16"/>
        <v>97.24090704093858</v>
      </c>
    </row>
    <row r="369" spans="1:3" ht="12.75">
      <c r="A369" s="2">
        <f t="shared" si="17"/>
        <v>359</v>
      </c>
      <c r="B369" s="3">
        <f t="shared" si="15"/>
        <v>7.130824715947901</v>
      </c>
      <c r="C369" s="3">
        <f t="shared" si="16"/>
        <v>103.16155544839958</v>
      </c>
    </row>
    <row r="370" spans="1:3" ht="12.75">
      <c r="A370" s="2">
        <f t="shared" si="17"/>
        <v>360</v>
      </c>
      <c r="B370" s="3">
        <f t="shared" si="15"/>
        <v>6.990462671402171</v>
      </c>
      <c r="C370" s="3">
        <f t="shared" si="16"/>
        <v>109.50358756144723</v>
      </c>
    </row>
    <row r="371" spans="1:3" ht="12.75">
      <c r="A371" s="2">
        <f t="shared" si="17"/>
        <v>361</v>
      </c>
      <c r="B371" s="3">
        <f t="shared" si="15"/>
        <v>6.857296865383398</v>
      </c>
      <c r="C371" s="3">
        <f t="shared" si="16"/>
        <v>116.29698747704582</v>
      </c>
    </row>
    <row r="372" spans="1:3" ht="12.75">
      <c r="A372" s="2">
        <f t="shared" si="17"/>
        <v>362</v>
      </c>
      <c r="B372" s="3">
        <f t="shared" si="15"/>
        <v>6.731326256189883</v>
      </c>
      <c r="C372" s="3">
        <f t="shared" si="16"/>
        <v>123.57378447926042</v>
      </c>
    </row>
    <row r="373" spans="1:3" ht="12.75">
      <c r="A373" s="2">
        <f t="shared" si="17"/>
        <v>363</v>
      </c>
      <c r="B373" s="3">
        <f t="shared" si="15"/>
        <v>6.612568014508386</v>
      </c>
      <c r="C373" s="3">
        <f t="shared" si="16"/>
        <v>131.36816324222588</v>
      </c>
    </row>
    <row r="374" spans="1:3" ht="12.75">
      <c r="A374" s="2">
        <f t="shared" si="17"/>
        <v>364</v>
      </c>
      <c r="B374" s="3">
        <f t="shared" si="15"/>
        <v>6.501059065511161</v>
      </c>
      <c r="C374" s="3">
        <f t="shared" si="16"/>
        <v>139.71657427650518</v>
      </c>
    </row>
    <row r="375" spans="1:3" ht="12.75">
      <c r="A375" s="2">
        <f t="shared" si="17"/>
        <v>365</v>
      </c>
      <c r="B375" s="3">
        <f t="shared" si="15"/>
        <v>6.39685786372607</v>
      </c>
      <c r="C375" s="3">
        <f t="shared" si="16"/>
        <v>148.65784315418088</v>
      </c>
    </row>
    <row r="376" spans="1:3" ht="12.75">
      <c r="A376" s="2">
        <f t="shared" si="17"/>
        <v>366</v>
      </c>
      <c r="B376" s="3">
        <f t="shared" si="15"/>
        <v>6.300046437112825</v>
      </c>
      <c r="C376" s="3">
        <f t="shared" si="16"/>
        <v>158.23327666611564</v>
      </c>
    </row>
    <row r="377" spans="1:3" ht="12.75">
      <c r="A377" s="2">
        <f t="shared" si="17"/>
        <v>367</v>
      </c>
      <c r="B377" s="3">
        <f t="shared" si="15"/>
        <v>6.210732743088745</v>
      </c>
      <c r="C377" s="3">
        <f t="shared" si="16"/>
        <v>168.48676360249385</v>
      </c>
    </row>
    <row r="378" spans="1:3" ht="12.75">
      <c r="A378" s="2">
        <f t="shared" si="17"/>
        <v>368</v>
      </c>
      <c r="B378" s="3">
        <f t="shared" si="15"/>
        <v>6.129053386744388</v>
      </c>
      <c r="C378" s="3">
        <f t="shared" si="16"/>
        <v>179.46486728878605</v>
      </c>
    </row>
    <row r="379" spans="1:3" ht="12.75">
      <c r="A379" s="2">
        <f t="shared" si="17"/>
        <v>369</v>
      </c>
      <c r="B379" s="3">
        <f t="shared" si="15"/>
        <v>6.0551767604078535</v>
      </c>
      <c r="C379" s="3">
        <f t="shared" si="16"/>
        <v>191.21690633414494</v>
      </c>
    </row>
    <row r="380" spans="1:3" ht="12.75">
      <c r="A380" s="2">
        <f t="shared" si="17"/>
        <v>370</v>
      </c>
      <c r="B380" s="3">
        <f t="shared" si="15"/>
        <v>5.989306674338778</v>
      </c>
      <c r="C380" s="3">
        <f t="shared" si="16"/>
        <v>203.79501923449158</v>
      </c>
    </row>
    <row r="381" spans="1:3" ht="12.75">
      <c r="A381" s="2">
        <f t="shared" si="17"/>
        <v>371</v>
      </c>
      <c r="B381" s="3">
        <f t="shared" si="15"/>
        <v>5.931686560998428</v>
      </c>
      <c r="C381" s="3">
        <f t="shared" si="16"/>
        <v>217.25420749000324</v>
      </c>
    </row>
    <row r="382" spans="1:3" ht="12.75">
      <c r="A382" s="2">
        <f t="shared" si="17"/>
        <v>372</v>
      </c>
      <c r="B382" s="3">
        <f t="shared" si="15"/>
        <v>5.882604350457357</v>
      </c>
      <c r="C382" s="3">
        <f t="shared" si="16"/>
        <v>231.65235071254827</v>
      </c>
    </row>
    <row r="383" spans="1:3" ht="12.75">
      <c r="A383" s="2">
        <f t="shared" si="17"/>
        <v>373</v>
      </c>
      <c r="B383" s="3">
        <f t="shared" si="15"/>
        <v>5.842398132553167</v>
      </c>
      <c r="C383" s="3">
        <f t="shared" si="16"/>
        <v>247.05018577229637</v>
      </c>
    </row>
    <row r="384" spans="1:3" ht="12.75">
      <c r="A384" s="2">
        <f t="shared" si="17"/>
        <v>374</v>
      </c>
      <c r="B384" s="3">
        <f t="shared" si="15"/>
        <v>5.81146274297687</v>
      </c>
      <c r="C384" s="3">
        <f t="shared" si="16"/>
        <v>263.51124031579116</v>
      </c>
    </row>
    <row r="385" spans="1:3" ht="12.75">
      <c r="A385" s="2">
        <f t="shared" si="17"/>
        <v>375</v>
      </c>
      <c r="B385" s="3">
        <f t="shared" si="15"/>
        <v>5.790257436232649</v>
      </c>
      <c r="C385" s="3">
        <f t="shared" si="16"/>
        <v>281.101708922409</v>
      </c>
    </row>
    <row r="386" spans="1:3" ht="12.75">
      <c r="A386" s="2">
        <f t="shared" si="17"/>
        <v>376</v>
      </c>
      <c r="B386" s="3">
        <f t="shared" si="15"/>
        <v>5.779314839188238</v>
      </c>
      <c r="C386" s="3">
        <f t="shared" si="16"/>
        <v>299.89025768372306</v>
      </c>
    </row>
    <row r="387" spans="1:3" ht="12.75">
      <c r="A387" s="2">
        <f t="shared" si="17"/>
        <v>377</v>
      </c>
      <c r="B387" s="3">
        <f t="shared" si="15"/>
        <v>5.7792514156485435</v>
      </c>
      <c r="C387" s="3">
        <f t="shared" si="16"/>
        <v>319.94774000982005</v>
      </c>
    </row>
    <row r="388" spans="1:3" ht="12.75">
      <c r="A388" s="2">
        <f t="shared" si="17"/>
        <v>378</v>
      </c>
      <c r="B388" s="3">
        <f t="shared" si="15"/>
        <v>5.790779716117617</v>
      </c>
      <c r="C388" s="3">
        <f t="shared" si="16"/>
        <v>341.3468028931626</v>
      </c>
    </row>
    <row r="389" spans="1:3" ht="12.75">
      <c r="A389" s="2">
        <f t="shared" si="17"/>
        <v>379</v>
      </c>
      <c r="B389" s="3">
        <f t="shared" si="15"/>
        <v>5.814722738869622</v>
      </c>
      <c r="C389" s="3">
        <f t="shared" si="16"/>
        <v>364.16135858412594</v>
      </c>
    </row>
    <row r="390" spans="1:3" ht="12.75">
      <c r="A390" s="2">
        <f t="shared" si="17"/>
        <v>380</v>
      </c>
      <c r="B390" s="3">
        <f t="shared" si="15"/>
        <v>5.85203078994121</v>
      </c>
      <c r="C390" s="3">
        <f t="shared" si="16"/>
        <v>388.4658915271902</v>
      </c>
    </row>
    <row r="391" spans="1:3" ht="12.75">
      <c r="A391" s="2">
        <f t="shared" si="17"/>
        <v>381</v>
      </c>
      <c r="B391" s="3">
        <f t="shared" si="15"/>
        <v>5.903801302048882</v>
      </c>
      <c r="C391" s="3">
        <f t="shared" si="16"/>
        <v>414.334564332401</v>
      </c>
    </row>
    <row r="392" spans="1:3" ht="12.75">
      <c r="A392" s="2">
        <f t="shared" si="17"/>
        <v>382</v>
      </c>
      <c r="B392" s="3">
        <f t="shared" si="15"/>
        <v>5.971302157026365</v>
      </c>
      <c r="C392" s="3">
        <f t="shared" si="16"/>
        <v>441.8400793607591</v>
      </c>
    </row>
    <row r="393" spans="1:3" ht="12.75">
      <c r="A393" s="2">
        <f t="shared" si="17"/>
        <v>383</v>
      </c>
      <c r="B393" s="3">
        <f t="shared" si="15"/>
        <v>6.055999154210334</v>
      </c>
      <c r="C393" s="3">
        <f t="shared" si="16"/>
        <v>471.052244027437</v>
      </c>
    </row>
    <row r="394" spans="1:3" ht="12.75">
      <c r="A394" s="2">
        <f t="shared" si="17"/>
        <v>384</v>
      </c>
      <c r="B394" s="3">
        <f t="shared" si="15"/>
        <v>6.159588378725927</v>
      </c>
      <c r="C394" s="3">
        <f t="shared" si="16"/>
        <v>502.0361780242302</v>
      </c>
    </row>
    <row r="395" spans="1:3" ht="12.75">
      <c r="A395" s="2">
        <f t="shared" si="17"/>
        <v>385</v>
      </c>
      <c r="B395" s="3">
        <f t="shared" si="15"/>
        <v>6.2840343481499525</v>
      </c>
      <c r="C395" s="3">
        <f t="shared" si="16"/>
        <v>534.8500892149788</v>
      </c>
    </row>
    <row r="396" spans="1:3" ht="12.75">
      <c r="A396" s="2">
        <f t="shared" si="17"/>
        <v>386</v>
      </c>
      <c r="B396" s="3">
        <f t="shared" si="15"/>
        <v>6.431614950879253</v>
      </c>
      <c r="C396" s="3">
        <f t="shared" si="16"/>
        <v>569.5425319173748</v>
      </c>
    </row>
    <row r="397" spans="1:3" ht="12.75">
      <c r="A397" s="2">
        <f t="shared" si="17"/>
        <v>387</v>
      </c>
      <c r="B397" s="3">
        <f aca="true" t="shared" si="18" ref="B397:B460">IF(ROUND(B396,0)&lt;=0,0,B396+$Q$4*B396*C396-$Q$3*B396)</f>
        <v>6.6049743286970175</v>
      </c>
      <c r="C397" s="3">
        <f aca="true" t="shared" si="19" ref="C397:C460">IF(ROUND(C396,0)&lt;=1,0,C396+$H$3*C396-$H$4*C396*B396-C396*C396*$H$5+$H$7)</f>
        <v>606.149046736173</v>
      </c>
    </row>
    <row r="398" spans="1:3" ht="12.75">
      <c r="A398" s="2">
        <f t="shared" si="17"/>
        <v>388</v>
      </c>
      <c r="B398" s="3">
        <f t="shared" si="18"/>
        <v>6.807184988141766</v>
      </c>
      <c r="C398" s="3">
        <f t="shared" si="19"/>
        <v>644.6880653702021</v>
      </c>
    </row>
    <row r="399" spans="1:3" ht="12.75">
      <c r="A399" s="2">
        <f t="shared" si="17"/>
        <v>389</v>
      </c>
      <c r="B399" s="3">
        <f t="shared" si="18"/>
        <v>7.041820530559733</v>
      </c>
      <c r="C399" s="3">
        <f t="shared" si="19"/>
        <v>685.1559475710316</v>
      </c>
    </row>
    <row r="400" spans="1:3" ht="12.75">
      <c r="A400" s="2">
        <f t="shared" si="17"/>
        <v>390</v>
      </c>
      <c r="B400" s="3">
        <f t="shared" si="18"/>
        <v>7.313040436467021</v>
      </c>
      <c r="C400" s="3">
        <f t="shared" si="19"/>
        <v>727.5210019794612</v>
      </c>
    </row>
    <row r="401" spans="1:3" ht="12.75">
      <c r="A401" s="2">
        <f t="shared" si="17"/>
        <v>391</v>
      </c>
      <c r="B401" s="3">
        <f t="shared" si="18"/>
        <v>7.625688273958491</v>
      </c>
      <c r="C401" s="3">
        <f t="shared" si="19"/>
        <v>771.7163301341934</v>
      </c>
    </row>
    <row r="402" spans="1:3" ht="12.75">
      <c r="A402" s="2">
        <f aca="true" t="shared" si="20" ref="A402:A465">A401+1</f>
        <v>392</v>
      </c>
      <c r="B402" s="3">
        <f t="shared" si="18"/>
        <v>7.9854044426923965</v>
      </c>
      <c r="C402" s="3">
        <f t="shared" si="19"/>
        <v>817.6313271681645</v>
      </c>
    </row>
    <row r="403" spans="1:3" ht="12.75">
      <c r="A403" s="2">
        <f t="shared" si="20"/>
        <v>393</v>
      </c>
      <c r="B403" s="3">
        <f t="shared" si="18"/>
        <v>8.398753992656937</v>
      </c>
      <c r="C403" s="3">
        <f t="shared" si="19"/>
        <v>865.1016792834866</v>
      </c>
    </row>
    <row r="404" spans="1:3" ht="12.75">
      <c r="A404" s="2">
        <f t="shared" si="20"/>
        <v>394</v>
      </c>
      <c r="B404" s="3">
        <f t="shared" si="18"/>
        <v>8.87336899117087</v>
      </c>
      <c r="C404" s="3">
        <f t="shared" si="19"/>
        <v>913.8977256872548</v>
      </c>
    </row>
    <row r="405" spans="1:3" ht="12.75">
      <c r="A405" s="2">
        <f t="shared" si="20"/>
        <v>395</v>
      </c>
      <c r="B405" s="3">
        <f t="shared" si="18"/>
        <v>9.418103095457232</v>
      </c>
      <c r="C405" s="3">
        <f t="shared" si="19"/>
        <v>963.7111140382483</v>
      </c>
    </row>
    <row r="406" spans="1:3" ht="12.75">
      <c r="A406" s="2">
        <f t="shared" si="20"/>
        <v>396</v>
      </c>
      <c r="B406" s="3">
        <f t="shared" si="18"/>
        <v>10.043193065218532</v>
      </c>
      <c r="C406" s="3">
        <f t="shared" si="19"/>
        <v>1014.13979179669</v>
      </c>
    </row>
    <row r="407" spans="1:3" ht="12.75">
      <c r="A407" s="2">
        <f t="shared" si="20"/>
        <v>397</v>
      </c>
      <c r="B407" s="3">
        <f t="shared" si="18"/>
        <v>10.760417445675445</v>
      </c>
      <c r="C407" s="3">
        <f t="shared" si="19"/>
        <v>1064.6715661618534</v>
      </c>
    </row>
    <row r="408" spans="1:3" ht="12.75">
      <c r="A408" s="2">
        <f t="shared" si="20"/>
        <v>398</v>
      </c>
      <c r="B408" s="3">
        <f t="shared" si="18"/>
        <v>11.583235971749442</v>
      </c>
      <c r="C408" s="3">
        <f t="shared" si="19"/>
        <v>1114.6667651386497</v>
      </c>
    </row>
    <row r="409" spans="1:3" ht="12.75">
      <c r="A409" s="2">
        <f t="shared" si="20"/>
        <v>399</v>
      </c>
      <c r="B409" s="3">
        <f t="shared" si="18"/>
        <v>12.52688370964372</v>
      </c>
      <c r="C409" s="3">
        <f t="shared" si="19"/>
        <v>1163.340981319258</v>
      </c>
    </row>
    <row r="410" spans="1:3" ht="12.75">
      <c r="A410" s="2">
        <f t="shared" si="20"/>
        <v>400</v>
      </c>
      <c r="B410" s="3">
        <f t="shared" si="18"/>
        <v>13.608380917119323</v>
      </c>
      <c r="C410" s="3">
        <f t="shared" si="19"/>
        <v>1209.7495208873945</v>
      </c>
    </row>
    <row r="411" spans="1:3" ht="12.75">
      <c r="A411" s="2">
        <f t="shared" si="20"/>
        <v>401</v>
      </c>
      <c r="B411" s="3">
        <f t="shared" si="18"/>
        <v>14.846402719059569</v>
      </c>
      <c r="C411" s="3">
        <f t="shared" si="19"/>
        <v>1252.776048589107</v>
      </c>
    </row>
    <row r="412" spans="1:3" ht="12.75">
      <c r="A412" s="2">
        <f t="shared" si="20"/>
        <v>402</v>
      </c>
      <c r="B412" s="3">
        <f t="shared" si="18"/>
        <v>16.260932410902385</v>
      </c>
      <c r="C412" s="3">
        <f t="shared" si="19"/>
        <v>1291.1290220255426</v>
      </c>
    </row>
    <row r="413" spans="1:3" ht="12.75">
      <c r="A413" s="2">
        <f t="shared" si="20"/>
        <v>403</v>
      </c>
      <c r="B413" s="3">
        <f t="shared" si="18"/>
        <v>17.8726006146665</v>
      </c>
      <c r="C413" s="3">
        <f t="shared" si="19"/>
        <v>1323.350786964194</v>
      </c>
    </row>
    <row r="414" spans="1:3" ht="12.75">
      <c r="A414" s="2">
        <f t="shared" si="20"/>
        <v>404</v>
      </c>
      <c r="B414" s="3">
        <f t="shared" si="18"/>
        <v>19.70159460507807</v>
      </c>
      <c r="C414" s="3">
        <f t="shared" si="19"/>
        <v>1347.8454774369086</v>
      </c>
    </row>
    <row r="415" spans="1:3" ht="12.75">
      <c r="A415" s="2">
        <f t="shared" si="20"/>
        <v>405</v>
      </c>
      <c r="B415" s="3">
        <f t="shared" si="18"/>
        <v>21.766017285600718</v>
      </c>
      <c r="C415" s="3">
        <f t="shared" si="19"/>
        <v>1362.932749659231</v>
      </c>
    </row>
    <row r="416" spans="1:3" ht="12.75">
      <c r="A416" s="2">
        <f t="shared" si="20"/>
        <v>406</v>
      </c>
      <c r="B416" s="3">
        <f t="shared" si="18"/>
        <v>24.07959854585211</v>
      </c>
      <c r="C416" s="3">
        <f t="shared" si="19"/>
        <v>1366.9342259757852</v>
      </c>
    </row>
    <row r="417" spans="1:3" ht="12.75">
      <c r="A417" s="2">
        <f t="shared" si="20"/>
        <v>407</v>
      </c>
      <c r="B417" s="3">
        <f t="shared" si="18"/>
        <v>26.64873332948475</v>
      </c>
      <c r="C417" s="3">
        <f t="shared" si="19"/>
        <v>1358.2973967132777</v>
      </c>
    </row>
    <row r="418" spans="1:3" ht="12.75">
      <c r="A418" s="2">
        <f t="shared" si="20"/>
        <v>408</v>
      </c>
      <c r="B418" s="3">
        <f t="shared" si="18"/>
        <v>29.468961840314755</v>
      </c>
      <c r="C418" s="3">
        <f t="shared" si="19"/>
        <v>1335.7565419888908</v>
      </c>
    </row>
    <row r="419" spans="1:3" ht="12.75">
      <c r="A419" s="2">
        <f t="shared" si="20"/>
        <v>409</v>
      </c>
      <c r="B419" s="3">
        <f t="shared" si="18"/>
        <v>32.521228841487456</v>
      </c>
      <c r="C419" s="3">
        <f t="shared" si="19"/>
        <v>1298.5211965126055</v>
      </c>
    </row>
    <row r="420" spans="1:3" ht="12.75">
      <c r="A420" s="2">
        <f t="shared" si="20"/>
        <v>410</v>
      </c>
      <c r="B420" s="3">
        <f t="shared" si="18"/>
        <v>35.768542474973685</v>
      </c>
      <c r="C420" s="3">
        <f t="shared" si="19"/>
        <v>1246.4700842495058</v>
      </c>
    </row>
    <row r="421" spans="1:3" ht="12.75">
      <c r="A421" s="2">
        <f t="shared" si="20"/>
        <v>411</v>
      </c>
      <c r="B421" s="3">
        <f t="shared" si="18"/>
        <v>39.153928015950726</v>
      </c>
      <c r="C421" s="3">
        <f t="shared" si="19"/>
        <v>1180.3147192229114</v>
      </c>
    </row>
    <row r="422" spans="1:3" ht="12.75">
      <c r="A422" s="2">
        <f t="shared" si="20"/>
        <v>412</v>
      </c>
      <c r="B422" s="3">
        <f t="shared" si="18"/>
        <v>42.60070593073431</v>
      </c>
      <c r="C422" s="3">
        <f t="shared" si="19"/>
        <v>1101.6872137424896</v>
      </c>
    </row>
    <row r="423" spans="1:3" ht="12.75">
      <c r="A423" s="2">
        <f t="shared" si="20"/>
        <v>413</v>
      </c>
      <c r="B423" s="3">
        <f t="shared" si="18"/>
        <v>46.01595005484166</v>
      </c>
      <c r="C423" s="3">
        <f t="shared" si="19"/>
        <v>1013.1084508981384</v>
      </c>
    </row>
    <row r="424" spans="1:3" ht="12.75">
      <c r="A424" s="2">
        <f t="shared" si="20"/>
        <v>414</v>
      </c>
      <c r="B424" s="3">
        <f t="shared" si="18"/>
        <v>49.297386340863085</v>
      </c>
      <c r="C424" s="3">
        <f t="shared" si="19"/>
        <v>917.8116199723039</v>
      </c>
    </row>
    <row r="425" spans="1:3" ht="12.75">
      <c r="A425" s="2">
        <f t="shared" si="20"/>
        <v>415</v>
      </c>
      <c r="B425" s="3">
        <f t="shared" si="18"/>
        <v>52.343036152428</v>
      </c>
      <c r="C425" s="3">
        <f t="shared" si="19"/>
        <v>819.431809698179</v>
      </c>
    </row>
    <row r="426" spans="1:3" ht="12.75">
      <c r="A426" s="2">
        <f t="shared" si="20"/>
        <v>416</v>
      </c>
      <c r="B426" s="3">
        <f t="shared" si="18"/>
        <v>55.06189995180329</v>
      </c>
      <c r="C426" s="3">
        <f t="shared" si="19"/>
        <v>721.6144772130899</v>
      </c>
    </row>
    <row r="427" spans="1:3" ht="12.75">
      <c r="A427" s="2">
        <f t="shared" si="20"/>
        <v>417</v>
      </c>
      <c r="B427" s="3">
        <f t="shared" si="18"/>
        <v>57.38338936805719</v>
      </c>
      <c r="C427" s="3">
        <f t="shared" si="19"/>
        <v>627.6259235699481</v>
      </c>
    </row>
    <row r="428" spans="1:3" ht="12.75">
      <c r="A428" s="2">
        <f t="shared" si="20"/>
        <v>418</v>
      </c>
      <c r="B428" s="3">
        <f t="shared" si="18"/>
        <v>59.26341796198555</v>
      </c>
      <c r="C428" s="3">
        <f t="shared" si="19"/>
        <v>540.0510456924401</v>
      </c>
    </row>
    <row r="429" spans="1:3" ht="12.75">
      <c r="A429" s="2">
        <f t="shared" si="20"/>
        <v>419</v>
      </c>
      <c r="B429" s="3">
        <f t="shared" si="18"/>
        <v>60.686042507293834</v>
      </c>
      <c r="C429" s="3">
        <f t="shared" si="19"/>
        <v>460.6345564380459</v>
      </c>
    </row>
    <row r="430" spans="1:3" ht="12.75">
      <c r="A430" s="2">
        <f t="shared" si="20"/>
        <v>420</v>
      </c>
      <c r="B430" s="3">
        <f t="shared" si="18"/>
        <v>61.66087005930779</v>
      </c>
      <c r="C430" s="3">
        <f t="shared" si="19"/>
        <v>390.2753134281592</v>
      </c>
    </row>
    <row r="431" spans="1:3" ht="12.75">
      <c r="A431" s="2">
        <f t="shared" si="20"/>
        <v>421</v>
      </c>
      <c r="B431" s="3">
        <f t="shared" si="18"/>
        <v>62.217515496393496</v>
      </c>
      <c r="C431" s="3">
        <f t="shared" si="19"/>
        <v>329.1412300820962</v>
      </c>
    </row>
    <row r="432" spans="1:3" ht="12.75">
      <c r="A432" s="2">
        <f t="shared" si="20"/>
        <v>422</v>
      </c>
      <c r="B432" s="3">
        <f t="shared" si="18"/>
        <v>62.39882498981517</v>
      </c>
      <c r="C432" s="3">
        <f t="shared" si="19"/>
        <v>276.8505424569455</v>
      </c>
    </row>
    <row r="433" spans="1:3" ht="12.75">
      <c r="A433" s="2">
        <f t="shared" si="20"/>
        <v>423</v>
      </c>
      <c r="B433" s="3">
        <f t="shared" si="18"/>
        <v>62.254375094831346</v>
      </c>
      <c r="C433" s="3">
        <f t="shared" si="19"/>
        <v>232.66649708964525</v>
      </c>
    </row>
    <row r="434" spans="1:3" ht="12.75">
      <c r="A434" s="2">
        <f t="shared" si="20"/>
        <v>424</v>
      </c>
      <c r="B434" s="3">
        <f t="shared" si="18"/>
        <v>61.835194580168334</v>
      </c>
      <c r="C434" s="3">
        <f t="shared" si="19"/>
        <v>195.66845230043626</v>
      </c>
    </row>
    <row r="435" spans="1:3" ht="12.75">
      <c r="A435" s="2">
        <f t="shared" si="20"/>
        <v>425</v>
      </c>
      <c r="B435" s="3">
        <f t="shared" si="18"/>
        <v>61.19005842488308</v>
      </c>
      <c r="C435" s="3">
        <f t="shared" si="19"/>
        <v>164.88182572268406</v>
      </c>
    </row>
    <row r="436" spans="1:3" ht="12.75">
      <c r="A436" s="2">
        <f t="shared" si="20"/>
        <v>426</v>
      </c>
      <c r="B436" s="3">
        <f t="shared" si="18"/>
        <v>60.36326952705382</v>
      </c>
      <c r="C436" s="3">
        <f t="shared" si="19"/>
        <v>139.3646758410359</v>
      </c>
    </row>
    <row r="437" spans="1:3" ht="12.75">
      <c r="A437" s="2">
        <f t="shared" si="20"/>
        <v>427</v>
      </c>
      <c r="B437" s="3">
        <f t="shared" si="18"/>
        <v>59.3936221902765</v>
      </c>
      <c r="C437" s="3">
        <f t="shared" si="19"/>
        <v>118.2574667053574</v>
      </c>
    </row>
    <row r="438" spans="1:3" ht="12.75">
      <c r="A438" s="2">
        <f t="shared" si="20"/>
        <v>428</v>
      </c>
      <c r="B438" s="3">
        <f t="shared" si="18"/>
        <v>58.314187454435924</v>
      </c>
      <c r="C438" s="3">
        <f t="shared" si="19"/>
        <v>100.80568151413078</v>
      </c>
    </row>
    <row r="439" spans="1:3" ht="12.75">
      <c r="A439" s="2">
        <f t="shared" si="20"/>
        <v>429</v>
      </c>
      <c r="B439" s="3">
        <f t="shared" si="18"/>
        <v>57.15260197163156</v>
      </c>
      <c r="C439" s="3">
        <f t="shared" si="19"/>
        <v>86.3645872172538</v>
      </c>
    </row>
    <row r="440" spans="1:3" ht="12.75">
      <c r="A440" s="2">
        <f t="shared" si="20"/>
        <v>430</v>
      </c>
      <c r="B440" s="3">
        <f t="shared" si="18"/>
        <v>55.93162000024981</v>
      </c>
      <c r="C440" s="3">
        <f t="shared" si="19"/>
        <v>74.39355655611877</v>
      </c>
    </row>
    <row r="441" spans="1:3" ht="12.75">
      <c r="A441" s="2">
        <f t="shared" si="20"/>
        <v>431</v>
      </c>
      <c r="B441" s="3">
        <f t="shared" si="18"/>
        <v>54.6697666138187</v>
      </c>
      <c r="C441" s="3">
        <f t="shared" si="19"/>
        <v>64.44516810311374</v>
      </c>
    </row>
    <row r="442" spans="1:3" ht="12.75">
      <c r="A442" s="2">
        <f t="shared" si="20"/>
        <v>432</v>
      </c>
      <c r="B442" s="3">
        <f t="shared" si="18"/>
        <v>53.3819938453627</v>
      </c>
      <c r="C442" s="3">
        <f t="shared" si="19"/>
        <v>56.15242403405182</v>
      </c>
    </row>
    <row r="443" spans="1:3" ht="12.75">
      <c r="A443" s="2">
        <f t="shared" si="20"/>
        <v>433</v>
      </c>
      <c r="B443" s="3">
        <f t="shared" si="18"/>
        <v>52.08028686542061</v>
      </c>
      <c r="C443" s="3">
        <f t="shared" si="19"/>
        <v>49.21602878036468</v>
      </c>
    </row>
    <row r="444" spans="1:3" ht="12.75">
      <c r="A444" s="2">
        <f t="shared" si="20"/>
        <v>434</v>
      </c>
      <c r="B444" s="3">
        <f t="shared" si="18"/>
        <v>50.774196749183815</v>
      </c>
      <c r="C444" s="3">
        <f t="shared" si="19"/>
        <v>43.39273178156475</v>
      </c>
    </row>
    <row r="445" spans="1:3" ht="12.75">
      <c r="A445" s="2">
        <f t="shared" si="20"/>
        <v>435</v>
      </c>
      <c r="B445" s="3">
        <f t="shared" si="18"/>
        <v>49.47129395680447</v>
      </c>
      <c r="C445" s="3">
        <f t="shared" si="19"/>
        <v>38.48515323805866</v>
      </c>
    </row>
    <row r="446" spans="1:3" ht="12.75">
      <c r="A446" s="2">
        <f t="shared" si="20"/>
        <v>436</v>
      </c>
      <c r="B446" s="3">
        <f t="shared" si="18"/>
        <v>48.17754617098161</v>
      </c>
      <c r="C446" s="3">
        <f t="shared" si="19"/>
        <v>34.33317571423327</v>
      </c>
    </row>
    <row r="447" spans="1:3" ht="12.75">
      <c r="A447" s="2">
        <f t="shared" si="20"/>
        <v>437</v>
      </c>
      <c r="B447" s="3">
        <f t="shared" si="18"/>
        <v>46.89762860166905</v>
      </c>
      <c r="C447" s="3">
        <f t="shared" si="19"/>
        <v>30.80680889583867</v>
      </c>
    </row>
    <row r="448" spans="1:3" ht="12.75">
      <c r="A448" s="2">
        <f t="shared" si="20"/>
        <v>438</v>
      </c>
      <c r="B448" s="3">
        <f t="shared" si="18"/>
        <v>45.635176371818936</v>
      </c>
      <c r="C448" s="3">
        <f t="shared" si="19"/>
        <v>27.80035656846561</v>
      </c>
    </row>
    <row r="449" spans="1:3" ht="12.75">
      <c r="A449" s="2">
        <f t="shared" si="20"/>
        <v>439</v>
      </c>
      <c r="B449" s="3">
        <f t="shared" si="18"/>
        <v>44.39298849818451</v>
      </c>
      <c r="C449" s="3">
        <f t="shared" si="19"/>
        <v>25.227691958821982</v>
      </c>
    </row>
    <row r="450" spans="1:3" ht="12.75">
      <c r="A450" s="2">
        <f t="shared" si="20"/>
        <v>440</v>
      </c>
      <c r="B450" s="3">
        <f t="shared" si="18"/>
        <v>43.17319210713534</v>
      </c>
      <c r="C450" s="3">
        <f t="shared" si="19"/>
        <v>23.018453679261057</v>
      </c>
    </row>
    <row r="451" spans="1:3" ht="12.75">
      <c r="A451" s="2">
        <f t="shared" si="20"/>
        <v>441</v>
      </c>
      <c r="B451" s="3">
        <f t="shared" si="18"/>
        <v>41.977374356191675</v>
      </c>
      <c r="C451" s="3">
        <f t="shared" si="19"/>
        <v>21.114994019578816</v>
      </c>
    </row>
    <row r="452" spans="1:3" ht="12.75">
      <c r="A452" s="2">
        <f t="shared" si="20"/>
        <v>442</v>
      </c>
      <c r="B452" s="3">
        <f t="shared" si="18"/>
        <v>40.80668832635479</v>
      </c>
      <c r="C452" s="3">
        <f t="shared" si="19"/>
        <v>19.469935447386476</v>
      </c>
    </row>
    <row r="453" spans="1:3" ht="12.75">
      <c r="A453" s="2">
        <f t="shared" si="20"/>
        <v>443</v>
      </c>
      <c r="B453" s="3">
        <f t="shared" si="18"/>
        <v>39.66193803531772</v>
      </c>
      <c r="C453" s="3">
        <f t="shared" si="19"/>
        <v>18.044215287508273</v>
      </c>
    </row>
    <row r="454" spans="1:3" ht="12.75">
      <c r="A454" s="2">
        <f t="shared" si="20"/>
        <v>444</v>
      </c>
      <c r="B454" s="3">
        <f t="shared" si="18"/>
        <v>38.543646749121095</v>
      </c>
      <c r="C454" s="3">
        <f t="shared" si="19"/>
        <v>16.805520468867673</v>
      </c>
    </row>
    <row r="455" spans="1:3" ht="12.75">
      <c r="A455" s="2">
        <f t="shared" si="20"/>
        <v>445</v>
      </c>
      <c r="B455" s="3">
        <f t="shared" si="18"/>
        <v>37.45211195108618</v>
      </c>
      <c r="C455" s="3">
        <f t="shared" si="19"/>
        <v>15.727033133517125</v>
      </c>
    </row>
    <row r="456" spans="1:3" ht="12.75">
      <c r="A456" s="2">
        <f t="shared" si="20"/>
        <v>446</v>
      </c>
      <c r="B456" s="3">
        <f t="shared" si="18"/>
        <v>36.38744965311109</v>
      </c>
      <c r="C456" s="3">
        <f t="shared" si="19"/>
        <v>14.786423693233964</v>
      </c>
    </row>
    <row r="457" spans="1:3" ht="12.75">
      <c r="A457" s="2">
        <f t="shared" si="20"/>
        <v>447</v>
      </c>
      <c r="B457" s="3">
        <f t="shared" si="18"/>
        <v>35.34963018828647</v>
      </c>
      <c r="C457" s="3">
        <f t="shared" si="19"/>
        <v>13.965040834876541</v>
      </c>
    </row>
    <row r="458" spans="1:3" ht="12.75">
      <c r="A458" s="2">
        <f t="shared" si="20"/>
        <v>448</v>
      </c>
      <c r="B458" s="3">
        <f t="shared" si="18"/>
        <v>34.338507185545595</v>
      </c>
      <c r="C458" s="3">
        <f t="shared" si="19"/>
        <v>13.247258393706609</v>
      </c>
    </row>
    <row r="459" spans="1:3" ht="12.75">
      <c r="A459" s="2">
        <f t="shared" si="20"/>
        <v>449</v>
      </c>
      <c r="B459" s="3">
        <f t="shared" si="18"/>
        <v>33.353841077733335</v>
      </c>
      <c r="C459" s="3">
        <f t="shared" si="19"/>
        <v>12.61994733897591</v>
      </c>
    </row>
    <row r="460" spans="1:3" ht="12.75">
      <c r="A460" s="2">
        <f t="shared" si="20"/>
        <v>450</v>
      </c>
      <c r="B460" s="3">
        <f t="shared" si="18"/>
        <v>32.39531821719669</v>
      </c>
      <c r="C460" s="3">
        <f t="shared" si="19"/>
        <v>12.072047727669478</v>
      </c>
    </row>
    <row r="461" spans="1:3" ht="12.75">
      <c r="A461" s="2">
        <f t="shared" si="20"/>
        <v>451</v>
      </c>
      <c r="B461" s="3">
        <f aca="true" t="shared" si="21" ref="B461:B510">IF(ROUND(B460,0)&lt;=0,0,B460+$Q$4*B460*C460-$Q$3*B460)</f>
        <v>31.46256645344789</v>
      </c>
      <c r="C461" s="3">
        <f aca="true" t="shared" si="22" ref="C461:C510">IF(ROUND(C460,0)&lt;=1,0,C460+$H$3*C460-$H$4*C460*B460-C460*C460*$H$5+$H$7)</f>
        <v>11.594220712475575</v>
      </c>
    </row>
    <row r="462" spans="1:3" ht="12.75">
      <c r="A462" s="2">
        <f t="shared" si="20"/>
        <v>452</v>
      </c>
      <c r="B462" s="3">
        <f t="shared" si="21"/>
        <v>30.555167853808676</v>
      </c>
      <c r="C462" s="3">
        <f t="shared" si="22"/>
        <v>11.178564818029558</v>
      </c>
    </row>
    <row r="463" spans="1:3" ht="12.75">
      <c r="A463" s="2">
        <f t="shared" si="20"/>
        <v>453</v>
      </c>
      <c r="B463" s="3">
        <f t="shared" si="21"/>
        <v>29.672669110632373</v>
      </c>
      <c r="C463" s="3">
        <f t="shared" si="22"/>
        <v>10.818383954133925</v>
      </c>
    </row>
    <row r="464" spans="1:3" ht="12.75">
      <c r="A464" s="2">
        <f t="shared" si="20"/>
        <v>454</v>
      </c>
      <c r="B464" s="3">
        <f t="shared" si="21"/>
        <v>28.814590070051683</v>
      </c>
      <c r="C464" s="3">
        <f t="shared" si="22"/>
        <v>10.507997200474815</v>
      </c>
    </row>
    <row r="465" spans="1:3" ht="12.75">
      <c r="A465" s="2">
        <f t="shared" si="20"/>
        <v>455</v>
      </c>
      <c r="B465" s="3">
        <f t="shared" si="21"/>
        <v>27.980430731129026</v>
      </c>
      <c r="C465" s="3">
        <f t="shared" si="22"/>
        <v>10.242582421361819</v>
      </c>
    </row>
    <row r="466" spans="1:3" ht="12.75">
      <c r="A466" s="2">
        <f aca="true" t="shared" si="23" ref="A466:A510">A465+1</f>
        <v>456</v>
      </c>
      <c r="B466" s="3">
        <f t="shared" si="21"/>
        <v>27.169676995990034</v>
      </c>
      <c r="C466" s="3">
        <f t="shared" si="22"/>
        <v>10.018047367489206</v>
      </c>
    </row>
    <row r="467" spans="1:3" ht="12.75">
      <c r="A467" s="2">
        <f t="shared" si="23"/>
        <v>457</v>
      </c>
      <c r="B467" s="3">
        <f t="shared" si="21"/>
        <v>26.381805397220855</v>
      </c>
      <c r="C467" s="3">
        <f t="shared" si="22"/>
        <v>9.830923186142394</v>
      </c>
    </row>
    <row r="468" spans="1:3" ht="12.75">
      <c r="A468" s="2">
        <f t="shared" si="23"/>
        <v>458</v>
      </c>
      <c r="B468" s="3">
        <f t="shared" si="21"/>
        <v>25.616286985541414</v>
      </c>
      <c r="C468" s="3">
        <f t="shared" si="22"/>
        <v>9.67827626340787</v>
      </c>
    </row>
    <row r="469" spans="1:3" ht="12.75">
      <c r="A469" s="2">
        <f t="shared" si="23"/>
        <v>459</v>
      </c>
      <c r="B469" s="3">
        <f t="shared" si="21"/>
        <v>24.87259052620405</v>
      </c>
      <c r="C469" s="3">
        <f t="shared" si="22"/>
        <v>9.55763511795934</v>
      </c>
    </row>
    <row r="470" spans="1:3" ht="12.75">
      <c r="A470" s="2">
        <f t="shared" si="23"/>
        <v>460</v>
      </c>
      <c r="B470" s="3">
        <f t="shared" si="21"/>
        <v>24.150185124886715</v>
      </c>
      <c r="C470" s="3">
        <f t="shared" si="22"/>
        <v>9.466929699824199</v>
      </c>
    </row>
    <row r="471" spans="1:3" ht="12.75">
      <c r="A471" s="2">
        <f t="shared" si="23"/>
        <v>461</v>
      </c>
      <c r="B471" s="3">
        <f t="shared" si="21"/>
        <v>23.448542381621618</v>
      </c>
      <c r="C471" s="3">
        <f t="shared" si="22"/>
        <v>9.404440953548207</v>
      </c>
    </row>
    <row r="472" spans="1:3" ht="12.75">
      <c r="A472" s="2">
        <f t="shared" si="23"/>
        <v>462</v>
      </c>
      <c r="B472" s="3">
        <f t="shared" si="21"/>
        <v>22.767138153400442</v>
      </c>
      <c r="C472" s="3">
        <f t="shared" si="22"/>
        <v>9.368758910268614</v>
      </c>
    </row>
    <row r="473" spans="1:3" ht="12.75">
      <c r="A473" s="2">
        <f t="shared" si="23"/>
        <v>463</v>
      </c>
      <c r="B473" s="3">
        <f t="shared" si="21"/>
        <v>22.10545399164203</v>
      </c>
      <c r="C473" s="3">
        <f t="shared" si="22"/>
        <v>9.358747898448842</v>
      </c>
    </row>
    <row r="474" spans="1:3" ht="12.75">
      <c r="A474" s="2">
        <f t="shared" si="23"/>
        <v>464</v>
      </c>
      <c r="B474" s="3">
        <f t="shared" si="21"/>
        <v>21.46297830900162</v>
      </c>
      <c r="C474" s="3">
        <f t="shared" si="22"/>
        <v>9.373517724955088</v>
      </c>
    </row>
    <row r="475" spans="1:3" ht="12.75">
      <c r="A475" s="2">
        <f t="shared" si="23"/>
        <v>465</v>
      </c>
      <c r="B475" s="3">
        <f t="shared" si="21"/>
        <v>20.839207320492548</v>
      </c>
      <c r="C475" s="3">
        <f t="shared" si="22"/>
        <v>9.412399889762032</v>
      </c>
    </row>
    <row r="476" spans="1:3" ht="12.75">
      <c r="A476" s="2">
        <f t="shared" si="23"/>
        <v>466</v>
      </c>
      <c r="B476" s="3">
        <f t="shared" si="21"/>
        <v>20.233645796146387</v>
      </c>
      <c r="C476" s="3">
        <f t="shared" si="22"/>
        <v>9.474928069096086</v>
      </c>
    </row>
    <row r="477" spans="1:3" ht="12.75">
      <c r="A477" s="2">
        <f t="shared" si="23"/>
        <v>467</v>
      </c>
      <c r="B477" s="3">
        <f t="shared" si="21"/>
        <v>19.6458076561114</v>
      </c>
      <c r="C477" s="3">
        <f t="shared" si="22"/>
        <v>9.560822241338512</v>
      </c>
    </row>
    <row r="478" spans="1:3" ht="12.75">
      <c r="A478" s="2">
        <f t="shared" si="23"/>
        <v>468</v>
      </c>
      <c r="B478" s="3">
        <f t="shared" si="21"/>
        <v>19.075216433906817</v>
      </c>
      <c r="C478" s="3">
        <f t="shared" si="22"/>
        <v>9.669975943908543</v>
      </c>
    </row>
    <row r="479" spans="1:3" ht="12.75">
      <c r="A479" s="2">
        <f t="shared" si="23"/>
        <v>469</v>
      </c>
      <c r="B479" s="3">
        <f t="shared" si="21"/>
        <v>18.521405629293685</v>
      </c>
      <c r="C479" s="3">
        <f t="shared" si="22"/>
        <v>9.802446242697402</v>
      </c>
    </row>
    <row r="480" spans="1:3" ht="12.75">
      <c r="A480" s="2">
        <f t="shared" si="23"/>
        <v>470</v>
      </c>
      <c r="B480" s="3">
        <f t="shared" si="21"/>
        <v>17.983918968716907</v>
      </c>
      <c r="C480" s="3">
        <f t="shared" si="22"/>
        <v>9.95844607245879</v>
      </c>
    </row>
    <row r="481" spans="1:3" ht="12.75">
      <c r="A481" s="2">
        <f t="shared" si="23"/>
        <v>471</v>
      </c>
      <c r="B481" s="3">
        <f t="shared" si="21"/>
        <v>17.462310588377544</v>
      </c>
      <c r="C481" s="3">
        <f t="shared" si="22"/>
        <v>10.138338670094337</v>
      </c>
    </row>
    <row r="482" spans="1:3" ht="12.75">
      <c r="A482" s="2">
        <f t="shared" si="23"/>
        <v>472</v>
      </c>
      <c r="B482" s="3">
        <f t="shared" si="21"/>
        <v>16.956145152596953</v>
      </c>
      <c r="C482" s="3">
        <f t="shared" si="22"/>
        <v>10.342633875573442</v>
      </c>
    </row>
    <row r="483" spans="1:3" ht="12.75">
      <c r="A483" s="2">
        <f t="shared" si="23"/>
        <v>473</v>
      </c>
      <c r="B483" s="3">
        <f t="shared" si="21"/>
        <v>16.464997918144483</v>
      </c>
      <c r="C483" s="3">
        <f t="shared" si="22"/>
        <v>10.571986119357494</v>
      </c>
    </row>
    <row r="484" spans="1:3" ht="12.75">
      <c r="A484" s="2">
        <f t="shared" si="23"/>
        <v>474</v>
      </c>
      <c r="B484" s="3">
        <f t="shared" si="21"/>
        <v>15.988454753544735</v>
      </c>
      <c r="C484" s="3">
        <f t="shared" si="22"/>
        <v>10.827193952316174</v>
      </c>
    </row>
    <row r="485" spans="1:3" ht="12.75">
      <c r="A485" s="2">
        <f t="shared" si="23"/>
        <v>475</v>
      </c>
      <c r="B485" s="3">
        <f t="shared" si="21"/>
        <v>15.526112120999839</v>
      </c>
      <c r="C485" s="3">
        <f t="shared" si="22"/>
        <v>11.109201005566788</v>
      </c>
    </row>
    <row r="486" spans="1:3" ht="12.75">
      <c r="A486" s="2">
        <f t="shared" si="23"/>
        <v>476</v>
      </c>
      <c r="B486" s="3">
        <f t="shared" si="21"/>
        <v>15.077577027408559</v>
      </c>
      <c r="C486" s="3">
        <f t="shared" si="22"/>
        <v>11.419098294519182</v>
      </c>
    </row>
    <row r="487" spans="1:3" ht="12.75">
      <c r="A487" s="2">
        <f t="shared" si="23"/>
        <v>477</v>
      </c>
      <c r="B487" s="3">
        <f t="shared" si="21"/>
        <v>14.642466949998218</v>
      </c>
      <c r="C487" s="3">
        <f t="shared" si="22"/>
        <v>11.758127804549257</v>
      </c>
    </row>
    <row r="488" spans="1:3" ht="12.75">
      <c r="A488" s="2">
        <f t="shared" si="23"/>
        <v>478</v>
      </c>
      <c r="B488" s="3">
        <f t="shared" si="21"/>
        <v>14.220409741275468</v>
      </c>
      <c r="C488" s="3">
        <f t="shared" si="22"/>
        <v>12.12768731587082</v>
      </c>
    </row>
    <row r="489" spans="1:3" ht="12.75">
      <c r="A489" s="2">
        <f t="shared" si="23"/>
        <v>479</v>
      </c>
      <c r="B489" s="3">
        <f t="shared" si="21"/>
        <v>13.811043517321778</v>
      </c>
      <c r="C489" s="3">
        <f t="shared" si="22"/>
        <v>12.529336442916183</v>
      </c>
    </row>
    <row r="490" spans="1:3" ht="12.75">
      <c r="A490" s="2">
        <f t="shared" si="23"/>
        <v>480</v>
      </c>
      <c r="B490" s="3">
        <f t="shared" si="21"/>
        <v>13.414016532887754</v>
      </c>
      <c r="C490" s="3">
        <f t="shared" si="22"/>
        <v>12.964803879353514</v>
      </c>
    </row>
    <row r="491" spans="1:3" ht="12.75">
      <c r="A491" s="2">
        <f t="shared" si="23"/>
        <v>481</v>
      </c>
      <c r="B491" s="3">
        <f t="shared" si="21"/>
        <v>13.02898704625945</v>
      </c>
      <c r="C491" s="3">
        <f t="shared" si="22"/>
        <v>13.435995854162151</v>
      </c>
    </row>
    <row r="492" spans="1:3" ht="12.75">
      <c r="A492" s="2">
        <f t="shared" si="23"/>
        <v>482</v>
      </c>
      <c r="B492" s="3">
        <f t="shared" si="21"/>
        <v>12.655623176465415</v>
      </c>
      <c r="C492" s="3">
        <f t="shared" si="22"/>
        <v>13.945005817286846</v>
      </c>
    </row>
    <row r="493" spans="1:3" ht="12.75">
      <c r="A493" s="2">
        <f t="shared" si="23"/>
        <v>483</v>
      </c>
      <c r="B493" s="3">
        <f t="shared" si="21"/>
        <v>12.293602755053174</v>
      </c>
      <c r="C493" s="3">
        <f t="shared" si="22"/>
        <v>14.494125385573861</v>
      </c>
    </row>
    <row r="494" spans="1:3" ht="12.75">
      <c r="A494" s="2">
        <f t="shared" si="23"/>
        <v>484</v>
      </c>
      <c r="B494" s="3">
        <f t="shared" si="21"/>
        <v>11.942613174378796</v>
      </c>
      <c r="C494" s="3">
        <f t="shared" si="22"/>
        <v>15.0858565911868</v>
      </c>
    </row>
    <row r="495" spans="1:3" ht="12.75">
      <c r="A495" s="2">
        <f t="shared" si="23"/>
        <v>485</v>
      </c>
      <c r="B495" s="3">
        <f t="shared" si="21"/>
        <v>11.602351234114701</v>
      </c>
      <c r="C495" s="3">
        <f t="shared" si="22"/>
        <v>15.722925485702826</v>
      </c>
    </row>
    <row r="496" spans="1:3" ht="12.75">
      <c r="A496" s="2">
        <f t="shared" si="23"/>
        <v>486</v>
      </c>
      <c r="B496" s="3">
        <f t="shared" si="21"/>
        <v>11.272522987482555</v>
      </c>
      <c r="C496" s="3">
        <f t="shared" si="22"/>
        <v>16.40829716376433</v>
      </c>
    </row>
    <row r="497" spans="1:3" ht="12.75">
      <c r="A497" s="2">
        <f t="shared" si="23"/>
        <v>487</v>
      </c>
      <c r="B497" s="3">
        <f t="shared" si="21"/>
        <v>10.952843588554476</v>
      </c>
      <c r="C497" s="3">
        <f t="shared" si="22"/>
        <v>17.14519228064721</v>
      </c>
    </row>
    <row r="498" spans="1:3" ht="12.75">
      <c r="A498" s="2">
        <f t="shared" si="23"/>
        <v>488</v>
      </c>
      <c r="B498" s="3">
        <f t="shared" si="21"/>
        <v>10.643037141832403</v>
      </c>
      <c r="C498" s="3">
        <f t="shared" si="22"/>
        <v>17.937105148522974</v>
      </c>
    </row>
    <row r="499" spans="1:3" ht="12.75">
      <c r="A499" s="2">
        <f t="shared" si="23"/>
        <v>489</v>
      </c>
      <c r="B499" s="3">
        <f t="shared" si="21"/>
        <v>10.3428365552087</v>
      </c>
      <c r="C499" s="3">
        <f t="shared" si="22"/>
        <v>18.78782350663931</v>
      </c>
    </row>
    <row r="500" spans="1:3" ht="12.75">
      <c r="A500" s="2">
        <f t="shared" si="23"/>
        <v>490</v>
      </c>
      <c r="B500" s="3">
        <f t="shared" si="21"/>
        <v>10.051983397328168</v>
      </c>
      <c r="C500" s="3">
        <f t="shared" si="22"/>
        <v>19.701450071207734</v>
      </c>
    </row>
    <row r="501" spans="1:3" ht="12.75">
      <c r="A501" s="2">
        <f t="shared" si="23"/>
        <v>491</v>
      </c>
      <c r="B501" s="3">
        <f t="shared" si="21"/>
        <v>9.770227760310231</v>
      </c>
      <c r="C501" s="3">
        <f t="shared" si="22"/>
        <v>20.68242598154015</v>
      </c>
    </row>
    <row r="502" spans="1:3" ht="12.75">
      <c r="A502" s="2">
        <f t="shared" si="23"/>
        <v>492</v>
      </c>
      <c r="B502" s="3">
        <f t="shared" si="21"/>
        <v>9.497328128748464</v>
      </c>
      <c r="C502" s="3">
        <f t="shared" si="22"/>
        <v>21.735556269977142</v>
      </c>
    </row>
    <row r="503" spans="1:3" ht="12.75">
      <c r="A503" s="2">
        <f t="shared" si="23"/>
        <v>493</v>
      </c>
      <c r="B503" s="3">
        <f t="shared" si="21"/>
        <v>9.233051255881694</v>
      </c>
      <c r="C503" s="3">
        <f t="shared" si="22"/>
        <v>22.86603749444769</v>
      </c>
    </row>
    <row r="504" spans="1:3" ht="12.75">
      <c r="A504" s="2">
        <f t="shared" si="23"/>
        <v>494</v>
      </c>
      <c r="B504" s="3">
        <f t="shared" si="21"/>
        <v>8.977172047825757</v>
      </c>
      <c r="C504" s="3">
        <f t="shared" si="22"/>
        <v>24.079487684127386</v>
      </c>
    </row>
    <row r="505" spans="1:3" ht="12.75">
      <c r="A505" s="2">
        <f t="shared" si="23"/>
        <v>495</v>
      </c>
      <c r="B505" s="3">
        <f t="shared" si="21"/>
        <v>8.729473456767376</v>
      </c>
      <c r="C505" s="3">
        <f t="shared" si="22"/>
        <v>25.3819787606432</v>
      </c>
    </row>
    <row r="506" spans="1:3" ht="12.75">
      <c r="A506" s="2">
        <f t="shared" si="23"/>
        <v>496</v>
      </c>
      <c r="B506" s="3">
        <f t="shared" si="21"/>
        <v>8.489746384051482</v>
      </c>
      <c r="C506" s="3">
        <f t="shared" si="22"/>
        <v>26.780071609616016</v>
      </c>
    </row>
    <row r="507" spans="1:3" ht="12.75">
      <c r="A507" s="2">
        <f t="shared" si="23"/>
        <v>497</v>
      </c>
      <c r="B507" s="3">
        <f t="shared" si="21"/>
        <v>8.257789594141176</v>
      </c>
      <c r="C507" s="3">
        <f t="shared" si="22"/>
        <v>28.280853990031947</v>
      </c>
    </row>
    <row r="508" spans="1:3" ht="12.75">
      <c r="A508" s="2">
        <f t="shared" si="23"/>
        <v>498</v>
      </c>
      <c r="B508" s="3">
        <f t="shared" si="21"/>
        <v>8.033409640496172</v>
      </c>
      <c r="C508" s="3">
        <f t="shared" si="22"/>
        <v>29.891981481965573</v>
      </c>
    </row>
    <row r="509" spans="1:3" ht="12.75">
      <c r="A509" s="2">
        <f t="shared" si="23"/>
        <v>499</v>
      </c>
      <c r="B509" s="3">
        <f t="shared" si="21"/>
        <v>7.816420804502362</v>
      </c>
      <c r="C509" s="3">
        <f t="shared" si="22"/>
        <v>31.621721686499455</v>
      </c>
    </row>
    <row r="510" spans="1:3" ht="12.75">
      <c r="A510" s="2">
        <f t="shared" si="23"/>
        <v>500</v>
      </c>
      <c r="B510" s="3">
        <f t="shared" si="21"/>
        <v>7.606645048693745</v>
      </c>
      <c r="C510" s="3">
        <f t="shared" si="22"/>
        <v>33.479001905226255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9" sqref="F9"/>
    </sheetView>
  </sheetViews>
  <sheetFormatPr defaultColWidth="9.00390625" defaultRowHeight="12.75"/>
  <cols>
    <col min="1" max="1" width="50.875" style="0" customWidth="1"/>
    <col min="2" max="2" width="9.875" style="0" customWidth="1"/>
    <col min="3" max="3" width="13.875" style="0" customWidth="1"/>
    <col min="5" max="5" width="11.375" style="0" customWidth="1"/>
  </cols>
  <sheetData>
    <row r="1" spans="1:5" ht="26.25" thickBot="1">
      <c r="A1" s="21"/>
      <c r="B1" s="39" t="s">
        <v>13</v>
      </c>
      <c r="C1" s="40" t="s">
        <v>14</v>
      </c>
      <c r="D1" s="41" t="s">
        <v>15</v>
      </c>
      <c r="E1" s="18"/>
    </row>
    <row r="2" spans="1:4" ht="15.75">
      <c r="A2" s="25" t="s">
        <v>8</v>
      </c>
      <c r="B2" s="34"/>
      <c r="C2" s="29"/>
      <c r="D2" s="26"/>
    </row>
    <row r="3" spans="1:4" ht="15.75">
      <c r="A3" s="22" t="s">
        <v>9</v>
      </c>
      <c r="B3" s="35">
        <v>500</v>
      </c>
      <c r="C3" s="31" t="s">
        <v>21</v>
      </c>
      <c r="D3" s="19">
        <v>100</v>
      </c>
    </row>
    <row r="4" spans="1:4" ht="18.75">
      <c r="A4" s="22" t="s">
        <v>5</v>
      </c>
      <c r="B4" s="35">
        <v>0.09</v>
      </c>
      <c r="C4" s="31" t="s">
        <v>22</v>
      </c>
      <c r="D4" s="19">
        <v>0.01</v>
      </c>
    </row>
    <row r="5" spans="1:4" ht="18.75">
      <c r="A5" s="22" t="s">
        <v>11</v>
      </c>
      <c r="B5" s="35">
        <v>0.004</v>
      </c>
      <c r="C5" s="31" t="s">
        <v>23</v>
      </c>
      <c r="D5" s="19">
        <v>0.001</v>
      </c>
    </row>
    <row r="6" spans="1:4" ht="15.75">
      <c r="A6" s="22" t="s">
        <v>18</v>
      </c>
      <c r="B6" s="35">
        <v>0</v>
      </c>
      <c r="C6" s="31" t="s">
        <v>24</v>
      </c>
      <c r="D6" s="19">
        <v>1E-05</v>
      </c>
    </row>
    <row r="7" spans="1:4" ht="12.75">
      <c r="A7" s="23" t="s">
        <v>10</v>
      </c>
      <c r="B7" s="35">
        <v>0</v>
      </c>
      <c r="C7" s="31" t="s">
        <v>25</v>
      </c>
      <c r="D7" s="19">
        <v>1</v>
      </c>
    </row>
    <row r="8" spans="1:4" ht="13.5" thickBot="1">
      <c r="A8" s="30" t="s">
        <v>28</v>
      </c>
      <c r="B8" s="36">
        <v>1</v>
      </c>
      <c r="C8" s="32" t="s">
        <v>17</v>
      </c>
      <c r="D8" s="20">
        <v>0.1</v>
      </c>
    </row>
    <row r="9" spans="1:4" ht="13.5" thickBot="1">
      <c r="A9" s="27"/>
      <c r="B9" s="37"/>
      <c r="C9" s="33"/>
      <c r="D9" s="28"/>
    </row>
    <row r="10" spans="1:4" ht="15.75">
      <c r="A10" s="25" t="s">
        <v>3</v>
      </c>
      <c r="B10" s="38"/>
      <c r="C10" s="29"/>
      <c r="D10" s="26"/>
    </row>
    <row r="11" spans="1:4" ht="15.75">
      <c r="A11" s="22" t="s">
        <v>4</v>
      </c>
      <c r="B11" s="35">
        <v>40</v>
      </c>
      <c r="C11" s="31" t="s">
        <v>20</v>
      </c>
      <c r="D11" s="19">
        <v>10</v>
      </c>
    </row>
    <row r="12" spans="1:4" ht="18.75">
      <c r="A12" s="22" t="s">
        <v>6</v>
      </c>
      <c r="B12" s="35">
        <v>0.03</v>
      </c>
      <c r="C12" s="31" t="s">
        <v>26</v>
      </c>
      <c r="D12" s="19">
        <v>0.01</v>
      </c>
    </row>
    <row r="13" spans="1:4" ht="19.5" thickBot="1">
      <c r="A13" s="24" t="s">
        <v>7</v>
      </c>
      <c r="B13" s="36">
        <v>0.0001</v>
      </c>
      <c r="C13" s="32" t="s">
        <v>27</v>
      </c>
      <c r="D13" s="20">
        <v>0.0001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AGK</dc:creator>
  <cp:keywords/>
  <dc:description/>
  <cp:lastModifiedBy>User</cp:lastModifiedBy>
  <dcterms:created xsi:type="dcterms:W3CDTF">2004-06-19T13:09:02Z</dcterms:created>
  <dcterms:modified xsi:type="dcterms:W3CDTF">2007-03-09T08:07:11Z</dcterms:modified>
  <cp:category/>
  <cp:version/>
  <cp:contentType/>
  <cp:contentStatus/>
</cp:coreProperties>
</file>